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Alle-Abt4\07_LUQS\LUQS-Jahresberichte\2019\SN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11" r:id="rId2"/>
    <sheet name="Monatswerte" sheetId="2" r:id="rId3"/>
    <sheet name="SN Monsts- Jahreswerte" sheetId="3" r:id="rId4"/>
    <sheet name="Messpunkte" sheetId="7" r:id="rId5"/>
    <sheet name="Allg. Hinweis" sheetId="5" r:id="rId6"/>
  </sheet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D9" i="7" l="1"/>
  <c r="D60" i="7" l="1"/>
  <c r="D59" i="7"/>
  <c r="F8" i="11" l="1"/>
  <c r="E8" i="11"/>
  <c r="D8" i="11"/>
  <c r="C8" i="11"/>
  <c r="B8" i="11"/>
  <c r="K3" i="11"/>
  <c r="N2" i="3" l="1"/>
  <c r="J3" i="2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8" i="7"/>
  <c r="D10" i="7"/>
  <c r="D11" i="7"/>
  <c r="D12" i="7"/>
  <c r="D13" i="7"/>
  <c r="D7" i="7"/>
</calcChain>
</file>

<file path=xl/sharedStrings.xml><?xml version="1.0" encoding="utf-8"?>
<sst xmlns="http://schemas.openxmlformats.org/spreadsheetml/2006/main" count="1066" uniqueCount="181">
  <si>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</si>
  <si>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</si>
  <si>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</si>
  <si>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</si>
  <si>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</si>
  <si>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</si>
  <si>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</si>
  <si>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</si>
  <si>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</si>
  <si>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</si>
  <si>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</si>
  <si>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</si>
  <si>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</si>
  <si>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</si>
  <si>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</si>
  <si>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</si>
  <si>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</si>
  <si>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</si>
  <si>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</si>
  <si>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</si>
  <si>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036</t>
  </si>
  <si>
    <t>DUNO 037</t>
  </si>
  <si>
    <t>DUNO 038</t>
  </si>
  <si>
    <t>DUNO 039</t>
  </si>
  <si>
    <t>DUNO 040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</si>
  <si>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</si>
  <si>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</si>
  <si>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</si>
  <si>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</si>
  <si>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</si>
  <si>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</si>
  <si>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</si>
  <si>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</si>
  <si>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</si>
  <si>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</si>
  <si>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</si>
  <si>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</si>
  <si>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</si>
  <si>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</si>
  <si>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</si>
  <si>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</si>
  <si>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</si>
  <si>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</si>
  <si>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</si>
  <si>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</si>
  <si>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</si>
  <si>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</si>
  <si>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006</t>
  </si>
  <si>
    <t>DUSÜ 007</t>
  </si>
  <si>
    <t>DUSÜ 009</t>
  </si>
  <si>
    <t>DUSÜ 010</t>
  </si>
  <si>
    <t>KRHA 002</t>
  </si>
  <si>
    <t>KRHA 004</t>
  </si>
  <si>
    <t>KRHA 005</t>
  </si>
  <si>
    <t>SCHW 002</t>
  </si>
  <si>
    <t>SCHW 003</t>
  </si>
  <si>
    <t>SIEG 004</t>
  </si>
  <si>
    <t>SIEG 016</t>
  </si>
  <si>
    <t>SIEG 021</t>
  </si>
  <si>
    <t>SIEG 025</t>
  </si>
  <si>
    <t>SIEG 027</t>
  </si>
  <si>
    <t>SIEG 032</t>
  </si>
  <si>
    <t>SIEG 035</t>
  </si>
  <si>
    <t>R-Wert</t>
  </si>
  <si>
    <t>H-Wert</t>
  </si>
  <si>
    <t>BOCH 004</t>
  </si>
  <si>
    <t>BOCH 006</t>
  </si>
  <si>
    <t>DORT 002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</si>
  <si>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</si>
  <si>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</si>
  <si>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</si>
  <si>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</si>
  <si>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</si>
  <si>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</si>
  <si>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</si>
  <si>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</si>
  <si>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</si>
  <si>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</si>
  <si>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</si>
  <si>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</si>
  <si>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</si>
  <si>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</si>
  <si>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</si>
  <si>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</si>
  <si>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</si>
  <si>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</si>
  <si>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</si>
  <si>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</si>
  <si>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</si>
  <si>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</si>
  <si>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</si>
  <si>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</si>
  <si>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</si>
  <si>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</si>
  <si>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</si>
  <si>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</si>
  <si>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</si>
  <si>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</si>
  <si>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</si>
  <si>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</si>
  <si>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</si>
  <si>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</si>
  <si>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</si>
  <si>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</si>
  <si>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</si>
  <si>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</si>
  <si>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</si>
  <si>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</si>
  <si>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</si>
  <si>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</si>
  <si>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</si>
  <si>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Sammelzeit</t>
  </si>
  <si>
    <t>Tage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</si>
  <si>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</si>
  <si>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</si>
  <si>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</si>
  <si>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</si>
  <si>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</si>
  <si>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</si>
  <si>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</si>
  <si>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</si>
  <si>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</si>
  <si>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</si>
  <si>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</si>
  <si>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</si>
  <si>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</si>
  <si>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</si>
  <si>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</si>
  <si>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</si>
  <si>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</si>
  <si>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</si>
  <si>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</si>
  <si>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</si>
  <si>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</si>
  <si>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</si>
  <si>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</si>
  <si>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</si>
  <si>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</si>
  <si>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</si>
  <si>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0201/7995-0</t>
  </si>
  <si>
    <t>Fax:</t>
  </si>
  <si>
    <t>0201/7995-1575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</si>
  <si>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</si>
  <si>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</si>
  <si>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</si>
  <si>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</si>
  <si>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</si>
  <si>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</si>
  <si>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</si>
  <si>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</si>
  <si>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</si>
  <si>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</si>
  <si>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</si>
  <si>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GeoMap</t>
  </si>
  <si>
    <t>Verfahrensbeschreibung</t>
  </si>
  <si>
    <t>Parkplatz Firmengelände</t>
  </si>
  <si>
    <t>Hinweis:</t>
  </si>
  <si>
    <t>- In Spalte "D" ist ein Link zu den Messpunkten hinterlegt.</t>
  </si>
  <si>
    <t>DINS 006</t>
  </si>
  <si>
    <t>DINS 007</t>
  </si>
  <si>
    <t>DUNO 119</t>
  </si>
  <si>
    <t>DUNO 122</t>
  </si>
  <si>
    <t>ESCH 001</t>
  </si>
  <si>
    <t>ESCH 002</t>
  </si>
  <si>
    <t>Grünfläche Firmangelände</t>
  </si>
  <si>
    <t>Firmengelände nicht öffentlich</t>
  </si>
  <si>
    <t>Jahresmittelwerte 2019</t>
  </si>
  <si>
    <t>Monatswerte 2019</t>
  </si>
  <si>
    <t>Jahreswerte 2019</t>
  </si>
  <si>
    <t>BOTT 001</t>
  </si>
  <si>
    <t>Erhöhter Staubwert im Oktober</t>
  </si>
  <si>
    <t>nicht mehr zugängig</t>
  </si>
  <si>
    <t>1.1</t>
  </si>
  <si>
    <t>BOTT 001 ergänzt</t>
  </si>
  <si>
    <t>Nur Staubniederschlag</t>
  </si>
  <si>
    <t>1.2</t>
  </si>
  <si>
    <t>Freigabe</t>
  </si>
  <si>
    <t>Erhöhte Staubwerte im Juni u. Nov.</t>
  </si>
  <si>
    <t>Stark erhöhte Werte im Nov.</t>
  </si>
  <si>
    <t>Messende</t>
  </si>
  <si>
    <t>Vers.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</si>
</sst>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9" fillId="0" borderId="0" xfId="0" applyFont="1"/>
    <xf numFmtId="0" fontId="12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11" fillId="0" borderId="0" xfId="0" applyFont="1" applyBorder="1"/>
    <xf numFmtId="0" fontId="0" fillId="0" borderId="0" xfId="0" applyBorder="1"/>
    <xf numFmtId="0" fontId="0" fillId="0" borderId="17" xfId="0" applyBorder="1"/>
    <xf numFmtId="0" fontId="12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0" fontId="9" fillId="0" borderId="23" xfId="0" applyFont="1" applyBorder="1"/>
    <xf numFmtId="49" fontId="9" fillId="0" borderId="23" xfId="0" quotePrefix="1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6" fontId="9" fillId="0" borderId="23" xfId="0" quotePrefix="1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0" fontId="9" fillId="0" borderId="1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2" fillId="0" borderId="26" xfId="0" applyFont="1" applyFill="1" applyBorder="1"/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left"/>
    </xf>
    <xf numFmtId="0" fontId="18" fillId="0" borderId="0" xfId="0" applyNumberFormat="1" applyFont="1"/>
    <xf numFmtId="0" fontId="0" fillId="0" borderId="0" xfId="0" applyNumberFormat="1"/>
    <xf numFmtId="0" fontId="13" fillId="0" borderId="0" xfId="0" applyFont="1" applyAlignment="1"/>
    <xf numFmtId="16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0" fillId="0" borderId="0" xfId="0" applyNumberFormat="1"/>
    <xf numFmtId="0" fontId="9" fillId="0" borderId="27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9" fillId="0" borderId="28" xfId="0" applyFont="1" applyBorder="1"/>
    <xf numFmtId="164" fontId="9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8" xfId="0" applyFont="1" applyBorder="1"/>
    <xf numFmtId="1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28"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D19" sqref="D19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158" t="s">
        <v>150</v>
      </c>
      <c r="B1" s="158"/>
      <c r="C1" s="158"/>
      <c r="D1" s="158"/>
      <c r="E1" s="158"/>
      <c r="F1" s="158"/>
      <c r="G1" s="158"/>
      <c r="H1" s="158"/>
      <c r="I1" s="48"/>
      <c r="J1" s="48"/>
      <c r="K1" s="48"/>
      <c r="L1" s="48"/>
      <c r="M1" s="48"/>
    </row>
    <row r="2" spans="1:13" ht="18" x14ac:dyDescent="0.25">
      <c r="A2" s="158">
        <v>2019</v>
      </c>
      <c r="B2" s="158"/>
      <c r="C2" s="158"/>
      <c r="D2" s="158"/>
      <c r="E2" s="158"/>
      <c r="F2" s="158"/>
      <c r="G2" s="158"/>
      <c r="H2" s="158"/>
    </row>
    <row r="4" spans="1:13" ht="18" x14ac:dyDescent="0.25">
      <c r="F4" s="89"/>
      <c r="G4" s="89"/>
      <c r="H4" s="89"/>
    </row>
    <row r="5" spans="1:13" x14ac:dyDescent="0.2">
      <c r="F5" s="130"/>
    </row>
    <row r="6" spans="1:13" x14ac:dyDescent="0.2">
      <c r="B6" s="51" t="s">
        <v>129</v>
      </c>
      <c r="E6" s="106">
        <v>44020</v>
      </c>
    </row>
    <row r="7" spans="1:13" x14ac:dyDescent="0.2">
      <c r="E7" s="54" t="s">
        <v>180</v>
      </c>
    </row>
    <row r="10" spans="1:13" x14ac:dyDescent="0.2">
      <c r="A10" s="53"/>
    </row>
    <row r="11" spans="1:13" ht="18" x14ac:dyDescent="0.25">
      <c r="B11" s="52" t="s">
        <v>130</v>
      </c>
    </row>
    <row r="13" spans="1:13" x14ac:dyDescent="0.2">
      <c r="B13" s="55"/>
      <c r="C13" s="56"/>
      <c r="D13" s="56"/>
      <c r="E13" s="57"/>
    </row>
    <row r="14" spans="1:13" ht="15" x14ac:dyDescent="0.25">
      <c r="B14" s="58"/>
      <c r="C14" s="59" t="s">
        <v>132</v>
      </c>
      <c r="D14" s="60"/>
      <c r="E14" s="61"/>
    </row>
    <row r="15" spans="1:13" x14ac:dyDescent="0.2">
      <c r="B15" s="58"/>
      <c r="C15" s="60"/>
      <c r="D15" s="62" t="s">
        <v>128</v>
      </c>
      <c r="E15" s="61"/>
    </row>
    <row r="16" spans="1:13" x14ac:dyDescent="0.2">
      <c r="B16" s="58"/>
      <c r="C16" s="60"/>
      <c r="D16" s="62" t="s">
        <v>131</v>
      </c>
      <c r="E16" s="61"/>
    </row>
    <row r="17" spans="2:5" x14ac:dyDescent="0.2">
      <c r="B17" s="58"/>
      <c r="C17" s="60"/>
      <c r="D17" s="60"/>
      <c r="E17" s="61"/>
    </row>
    <row r="18" spans="2:5" ht="15" x14ac:dyDescent="0.25">
      <c r="B18" s="58"/>
      <c r="C18" s="59" t="s">
        <v>133</v>
      </c>
      <c r="D18" s="60"/>
      <c r="E18" s="61"/>
    </row>
    <row r="19" spans="2:5" x14ac:dyDescent="0.2">
      <c r="B19" s="58"/>
      <c r="C19" s="60"/>
      <c r="D19" s="62" t="s">
        <v>134</v>
      </c>
      <c r="E19" s="61"/>
    </row>
    <row r="20" spans="2:5" x14ac:dyDescent="0.2">
      <c r="B20" s="58"/>
      <c r="C20" s="60"/>
      <c r="D20" s="60"/>
      <c r="E20" s="61"/>
    </row>
    <row r="21" spans="2:5" ht="15" x14ac:dyDescent="0.25">
      <c r="B21" s="58"/>
      <c r="C21" s="59" t="s">
        <v>151</v>
      </c>
      <c r="D21" s="60"/>
      <c r="E21" s="61"/>
    </row>
    <row r="22" spans="2:5" x14ac:dyDescent="0.2">
      <c r="B22" s="58"/>
      <c r="C22" s="60"/>
      <c r="D22" s="88" t="s">
        <v>152</v>
      </c>
      <c r="E22" s="61"/>
    </row>
    <row r="23" spans="2:5" x14ac:dyDescent="0.2">
      <c r="B23" s="58"/>
      <c r="C23" s="60"/>
      <c r="D23" s="62" t="s">
        <v>154</v>
      </c>
      <c r="E23" s="61"/>
    </row>
    <row r="24" spans="2:5" x14ac:dyDescent="0.2">
      <c r="B24" s="58"/>
      <c r="C24" s="60"/>
      <c r="D24" s="62" t="s">
        <v>126</v>
      </c>
      <c r="E24" s="61"/>
    </row>
    <row r="25" spans="2:5" x14ac:dyDescent="0.2">
      <c r="B25" s="63"/>
      <c r="C25" s="64"/>
      <c r="D25" s="64"/>
      <c r="E25" s="65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>
      <pane ySplit="8" topLeftCell="A70" activePane="bottomLeft" state="frozenSplit"/>
      <selection pane="bottomLeft" activeCell="P94" sqref="P94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7" style="17" bestFit="1" customWidth="1"/>
  </cols>
  <sheetData>
    <row r="1" spans="1:11" ht="18" x14ac:dyDescent="0.25">
      <c r="A1" s="158" t="s">
        <v>150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8" x14ac:dyDescent="0.25">
      <c r="A2" s="158" t="s">
        <v>166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x14ac:dyDescent="0.2">
      <c r="B3" s="21"/>
      <c r="C3" s="21"/>
      <c r="D3" s="21"/>
      <c r="E3" s="21"/>
      <c r="F3" s="21"/>
      <c r="G3" s="17"/>
      <c r="H3" s="17"/>
      <c r="I3" s="17"/>
      <c r="J3" s="17"/>
      <c r="K3" s="129" t="str">
        <f>IF(ISBLANK(Inhalt!F4),"",Inhalt!F4)</f>
        <v/>
      </c>
    </row>
    <row r="4" spans="1:11" ht="15" thickBot="1" x14ac:dyDescent="0.25">
      <c r="A4" s="107"/>
      <c r="B4" s="41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25.5" x14ac:dyDescent="0.2">
      <c r="A5" s="24" t="s">
        <v>126</v>
      </c>
      <c r="B5" s="47" t="s">
        <v>109</v>
      </c>
      <c r="C5" s="25" t="s">
        <v>1</v>
      </c>
      <c r="D5" s="25" t="s">
        <v>2</v>
      </c>
      <c r="E5" s="25" t="s">
        <v>3</v>
      </c>
      <c r="F5" s="25" t="s">
        <v>4</v>
      </c>
      <c r="G5" s="26" t="s">
        <v>97</v>
      </c>
      <c r="H5" s="26" t="s">
        <v>98</v>
      </c>
      <c r="I5" s="26" t="s">
        <v>5</v>
      </c>
      <c r="J5" s="26" t="s">
        <v>6</v>
      </c>
      <c r="K5" s="27" t="s">
        <v>101</v>
      </c>
    </row>
    <row r="6" spans="1:11" x14ac:dyDescent="0.2">
      <c r="A6" s="28"/>
      <c r="B6" s="1" t="s">
        <v>7</v>
      </c>
      <c r="C6" s="1" t="s">
        <v>8</v>
      </c>
      <c r="D6" s="1" t="s">
        <v>8</v>
      </c>
      <c r="E6" s="1" t="s">
        <v>8</v>
      </c>
      <c r="F6" s="1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9" t="s">
        <v>102</v>
      </c>
    </row>
    <row r="7" spans="1:11" x14ac:dyDescent="0.2">
      <c r="A7" s="30" t="s">
        <v>99</v>
      </c>
      <c r="B7" s="22">
        <v>0.35</v>
      </c>
      <c r="C7" s="22">
        <v>100</v>
      </c>
      <c r="D7" s="22">
        <v>2</v>
      </c>
      <c r="E7" s="22">
        <v>4</v>
      </c>
      <c r="F7" s="22">
        <v>15</v>
      </c>
      <c r="G7" s="2"/>
      <c r="H7" s="2"/>
      <c r="I7" s="2"/>
      <c r="J7" s="2"/>
      <c r="K7" s="31"/>
    </row>
    <row r="8" spans="1:11" ht="15" thickBot="1" x14ac:dyDescent="0.25">
      <c r="A8" s="32" t="s">
        <v>100</v>
      </c>
      <c r="B8" s="23">
        <f>COUNTIF(B9:B105,"&gt;=0,355")</f>
        <v>7</v>
      </c>
      <c r="C8" s="23">
        <f>COUNTIF(C9:C105,"&gt;=100,5")</f>
        <v>9</v>
      </c>
      <c r="D8" s="23">
        <f>COUNTIF(D9:D105,"&gt;=2,5")</f>
        <v>2</v>
      </c>
      <c r="E8" s="23">
        <f>COUNTIF(E9:E105,"&gt;=4,5")</f>
        <v>12</v>
      </c>
      <c r="F8" s="23">
        <f>COUNTIF(F9:F105,"&gt;=15,5")</f>
        <v>62</v>
      </c>
      <c r="G8" s="4"/>
      <c r="H8" s="4"/>
      <c r="I8" s="4"/>
      <c r="J8" s="4"/>
      <c r="K8" s="33"/>
    </row>
    <row r="9" spans="1:11" x14ac:dyDescent="0.2">
      <c r="A9" s="44" t="s">
        <v>65</v>
      </c>
      <c r="B9" s="6">
        <v>5.2999999999999999E-2</v>
      </c>
      <c r="C9" s="39">
        <v>5.8</v>
      </c>
      <c r="D9" s="39">
        <v>0.1</v>
      </c>
      <c r="E9" s="39">
        <v>0.5</v>
      </c>
      <c r="F9" s="39">
        <v>14.2</v>
      </c>
      <c r="G9" s="39"/>
      <c r="H9" s="7"/>
      <c r="I9" s="7"/>
      <c r="J9" s="7"/>
      <c r="K9" s="34"/>
    </row>
    <row r="10" spans="1:11" ht="15" thickBot="1" x14ac:dyDescent="0.25">
      <c r="A10" s="43" t="s">
        <v>66</v>
      </c>
      <c r="B10" s="11">
        <v>7.2999999999999995E-2</v>
      </c>
      <c r="C10" s="12">
        <v>8</v>
      </c>
      <c r="D10" s="12">
        <v>0.2</v>
      </c>
      <c r="E10" s="12">
        <v>0.7</v>
      </c>
      <c r="F10" s="12">
        <v>10.9</v>
      </c>
      <c r="G10" s="12"/>
      <c r="H10" s="13"/>
      <c r="I10" s="13"/>
      <c r="J10" s="13"/>
      <c r="K10" s="35"/>
    </row>
    <row r="11" spans="1:11" ht="15" thickBot="1" x14ac:dyDescent="0.25">
      <c r="A11" s="43" t="s">
        <v>169</v>
      </c>
      <c r="B11" s="114">
        <v>0.13300000000000001</v>
      </c>
      <c r="C11" s="115"/>
      <c r="D11" s="115"/>
      <c r="E11" s="115"/>
      <c r="F11" s="115"/>
      <c r="G11" s="115"/>
      <c r="H11" s="113"/>
      <c r="I11" s="113"/>
      <c r="J11" s="113"/>
      <c r="K11" s="35" t="s">
        <v>174</v>
      </c>
    </row>
    <row r="12" spans="1:11" x14ac:dyDescent="0.2">
      <c r="A12" s="45" t="s">
        <v>158</v>
      </c>
      <c r="B12" s="15">
        <v>0.42499999999999999</v>
      </c>
      <c r="C12" s="16">
        <v>150.4</v>
      </c>
      <c r="D12" s="16">
        <v>1.1000000000000001</v>
      </c>
      <c r="E12" s="16">
        <v>1.2</v>
      </c>
      <c r="F12" s="16">
        <v>7.5</v>
      </c>
      <c r="G12" s="16"/>
      <c r="H12" s="8"/>
      <c r="I12" s="8">
        <v>3225.7</v>
      </c>
      <c r="J12" s="8">
        <v>2660.1</v>
      </c>
      <c r="K12" s="40" t="s">
        <v>170</v>
      </c>
    </row>
    <row r="13" spans="1:11" ht="15" thickBot="1" x14ac:dyDescent="0.25">
      <c r="A13" s="43" t="s">
        <v>159</v>
      </c>
      <c r="B13" s="114">
        <v>0.22</v>
      </c>
      <c r="C13" s="115">
        <v>69.2</v>
      </c>
      <c r="D13" s="115">
        <v>0.5</v>
      </c>
      <c r="E13" s="115">
        <v>0.8</v>
      </c>
      <c r="F13" s="115">
        <v>4.9000000000000004</v>
      </c>
      <c r="G13" s="115"/>
      <c r="H13" s="113"/>
      <c r="I13" s="113">
        <v>1381.4</v>
      </c>
      <c r="J13" s="113">
        <v>2449.8000000000002</v>
      </c>
      <c r="K13" s="35"/>
    </row>
    <row r="14" spans="1:11" ht="15" thickBot="1" x14ac:dyDescent="0.25">
      <c r="A14" s="43" t="s">
        <v>67</v>
      </c>
      <c r="B14" s="114">
        <v>8.1000000000000003E-2</v>
      </c>
      <c r="C14" s="115">
        <v>15.5</v>
      </c>
      <c r="D14" s="115">
        <v>0.2</v>
      </c>
      <c r="E14" s="115">
        <v>1</v>
      </c>
      <c r="F14" s="115">
        <v>12.6</v>
      </c>
      <c r="G14" s="115"/>
      <c r="H14" s="113"/>
      <c r="I14" s="113"/>
      <c r="J14" s="113"/>
      <c r="K14" s="35"/>
    </row>
    <row r="15" spans="1:11" x14ac:dyDescent="0.2">
      <c r="A15" s="45" t="s">
        <v>10</v>
      </c>
      <c r="B15" s="15">
        <v>0.151</v>
      </c>
      <c r="C15" s="16">
        <v>86.1</v>
      </c>
      <c r="D15" s="16">
        <v>1.9</v>
      </c>
      <c r="E15" s="16">
        <v>2.7</v>
      </c>
      <c r="F15" s="16">
        <v>11.3</v>
      </c>
      <c r="G15" s="16"/>
      <c r="H15" s="8"/>
      <c r="I15" s="8"/>
      <c r="J15" s="8"/>
      <c r="K15" s="40"/>
    </row>
    <row r="16" spans="1:11" x14ac:dyDescent="0.2">
      <c r="A16" s="44" t="s">
        <v>11</v>
      </c>
      <c r="B16" s="6">
        <v>0.29899999999999999</v>
      </c>
      <c r="C16" s="16">
        <v>22.8</v>
      </c>
      <c r="D16" s="39">
        <v>0.7</v>
      </c>
      <c r="E16" s="39">
        <v>2.8</v>
      </c>
      <c r="F16" s="39">
        <v>35.1</v>
      </c>
      <c r="G16" s="39"/>
      <c r="H16" s="7"/>
      <c r="I16" s="7"/>
      <c r="J16" s="7"/>
      <c r="K16" s="34"/>
    </row>
    <row r="17" spans="1:12" x14ac:dyDescent="0.2">
      <c r="A17" s="44" t="s">
        <v>12</v>
      </c>
      <c r="B17" s="6">
        <v>0.19800000000000001</v>
      </c>
      <c r="C17" s="16">
        <v>109.1</v>
      </c>
      <c r="D17" s="39">
        <v>2.4</v>
      </c>
      <c r="E17" s="39">
        <v>4.7</v>
      </c>
      <c r="F17" s="39">
        <v>101.9</v>
      </c>
      <c r="G17" s="39"/>
      <c r="H17" s="7"/>
      <c r="I17" s="7"/>
      <c r="J17" s="7"/>
      <c r="K17" s="34" t="s">
        <v>165</v>
      </c>
      <c r="L17" s="46"/>
    </row>
    <row r="18" spans="1:12" x14ac:dyDescent="0.2">
      <c r="A18" s="44" t="s">
        <v>13</v>
      </c>
      <c r="B18" s="6">
        <v>6.9000000000000006E-2</v>
      </c>
      <c r="C18" s="16">
        <v>7.8</v>
      </c>
      <c r="D18" s="39">
        <v>0.3</v>
      </c>
      <c r="E18" s="39">
        <v>1</v>
      </c>
      <c r="F18" s="39">
        <v>29.3</v>
      </c>
      <c r="G18" s="39"/>
      <c r="H18" s="7"/>
      <c r="I18" s="7"/>
      <c r="J18" s="7"/>
      <c r="K18" s="34"/>
    </row>
    <row r="19" spans="1:12" x14ac:dyDescent="0.2">
      <c r="A19" s="44" t="s">
        <v>14</v>
      </c>
      <c r="B19" s="6">
        <v>8.4000000000000005E-2</v>
      </c>
      <c r="C19" s="16">
        <v>22.9</v>
      </c>
      <c r="D19" s="39">
        <v>0.2</v>
      </c>
      <c r="E19" s="39">
        <v>0.8</v>
      </c>
      <c r="F19" s="39">
        <v>92.5</v>
      </c>
      <c r="G19" s="39">
        <v>78.7</v>
      </c>
      <c r="H19" s="7"/>
      <c r="I19" s="7"/>
      <c r="J19" s="7">
        <v>4901.3999999999996</v>
      </c>
      <c r="K19" s="34" t="s">
        <v>155</v>
      </c>
    </row>
    <row r="20" spans="1:12" x14ac:dyDescent="0.2">
      <c r="A20" s="44" t="s">
        <v>15</v>
      </c>
      <c r="B20" s="6">
        <v>0.23300000000000001</v>
      </c>
      <c r="C20" s="16">
        <v>45</v>
      </c>
      <c r="D20" s="39">
        <v>0.5</v>
      </c>
      <c r="E20" s="39">
        <v>1.7</v>
      </c>
      <c r="F20" s="39">
        <v>49.5</v>
      </c>
      <c r="G20" s="39">
        <v>118.2</v>
      </c>
      <c r="H20" s="7"/>
      <c r="I20" s="7"/>
      <c r="J20" s="7">
        <v>11510</v>
      </c>
      <c r="K20" s="34"/>
    </row>
    <row r="21" spans="1:12" x14ac:dyDescent="0.2">
      <c r="A21" s="44" t="s">
        <v>16</v>
      </c>
      <c r="B21" s="6">
        <v>0.16400000000000001</v>
      </c>
      <c r="C21" s="16">
        <v>26.6</v>
      </c>
      <c r="D21" s="39">
        <v>0.4</v>
      </c>
      <c r="E21" s="39">
        <v>1.2</v>
      </c>
      <c r="F21" s="39">
        <v>22</v>
      </c>
      <c r="G21" s="39">
        <v>73.599999999999994</v>
      </c>
      <c r="H21" s="7"/>
      <c r="I21" s="7"/>
      <c r="J21" s="7">
        <v>5842.1</v>
      </c>
      <c r="K21" s="34"/>
    </row>
    <row r="22" spans="1:12" x14ac:dyDescent="0.2">
      <c r="A22" s="44" t="s">
        <v>17</v>
      </c>
      <c r="B22" s="6">
        <v>0.38700000000000001</v>
      </c>
      <c r="C22" s="16">
        <v>32.299999999999997</v>
      </c>
      <c r="D22" s="39">
        <v>1</v>
      </c>
      <c r="E22" s="39">
        <v>12.3</v>
      </c>
      <c r="F22" s="39">
        <v>63.2</v>
      </c>
      <c r="G22" s="39">
        <v>1321.5</v>
      </c>
      <c r="H22" s="7"/>
      <c r="I22" s="7"/>
      <c r="J22" s="7">
        <v>32233.599999999999</v>
      </c>
      <c r="K22" s="34"/>
    </row>
    <row r="23" spans="1:12" x14ac:dyDescent="0.2">
      <c r="A23" s="44" t="s">
        <v>18</v>
      </c>
      <c r="B23" s="6">
        <v>0.113</v>
      </c>
      <c r="C23" s="39">
        <v>10.9</v>
      </c>
      <c r="D23" s="39">
        <v>0.2</v>
      </c>
      <c r="E23" s="39">
        <v>1.1000000000000001</v>
      </c>
      <c r="F23" s="39">
        <v>123.7</v>
      </c>
      <c r="G23" s="39"/>
      <c r="H23" s="7"/>
      <c r="I23" s="7"/>
      <c r="J23" s="7"/>
      <c r="K23" s="34"/>
    </row>
    <row r="24" spans="1:12" x14ac:dyDescent="0.2">
      <c r="A24" s="44" t="s">
        <v>19</v>
      </c>
      <c r="B24" s="6">
        <v>0.13500000000000001</v>
      </c>
      <c r="C24" s="16">
        <v>17.8</v>
      </c>
      <c r="D24" s="39">
        <v>0.2</v>
      </c>
      <c r="E24" s="39">
        <v>1</v>
      </c>
      <c r="F24" s="39">
        <v>108.3</v>
      </c>
      <c r="G24" s="39">
        <v>84.7</v>
      </c>
      <c r="H24" s="7"/>
      <c r="I24" s="7"/>
      <c r="J24" s="7">
        <v>6046.8</v>
      </c>
      <c r="K24" s="34"/>
    </row>
    <row r="25" spans="1:12" x14ac:dyDescent="0.2">
      <c r="A25" s="44" t="s">
        <v>20</v>
      </c>
      <c r="B25" s="6">
        <v>0.29499999999999998</v>
      </c>
      <c r="C25" s="16">
        <v>45.3</v>
      </c>
      <c r="D25" s="39">
        <v>0.3</v>
      </c>
      <c r="E25" s="39">
        <v>1</v>
      </c>
      <c r="F25" s="39">
        <v>258.7</v>
      </c>
      <c r="G25" s="39">
        <v>165.7</v>
      </c>
      <c r="H25" s="145"/>
      <c r="I25" s="7"/>
      <c r="J25" s="7">
        <v>6941.3</v>
      </c>
      <c r="K25" s="34"/>
    </row>
    <row r="26" spans="1:12" x14ac:dyDescent="0.2">
      <c r="A26" s="44" t="s">
        <v>21</v>
      </c>
      <c r="B26" s="6">
        <v>0.11600000000000001</v>
      </c>
      <c r="C26" s="16">
        <v>28.4</v>
      </c>
      <c r="D26" s="39">
        <v>0.2</v>
      </c>
      <c r="E26" s="39">
        <v>1</v>
      </c>
      <c r="F26" s="39">
        <v>43.2</v>
      </c>
      <c r="G26" s="39">
        <v>72.099999999999994</v>
      </c>
      <c r="H26" s="7"/>
      <c r="I26" s="7"/>
      <c r="J26" s="7">
        <v>5174.8</v>
      </c>
      <c r="K26" s="34"/>
    </row>
    <row r="27" spans="1:12" x14ac:dyDescent="0.2">
      <c r="A27" s="44" t="s">
        <v>22</v>
      </c>
      <c r="B27" s="6">
        <v>0.21099999999999999</v>
      </c>
      <c r="C27" s="16">
        <v>6.3</v>
      </c>
      <c r="D27" s="39">
        <v>0.2</v>
      </c>
      <c r="E27" s="39">
        <v>0.5</v>
      </c>
      <c r="F27" s="39">
        <v>15.5</v>
      </c>
      <c r="G27" s="39"/>
      <c r="H27" s="7"/>
      <c r="I27" s="7"/>
      <c r="J27" s="7"/>
      <c r="K27" s="34"/>
    </row>
    <row r="28" spans="1:12" x14ac:dyDescent="0.2">
      <c r="A28" s="44" t="s">
        <v>23</v>
      </c>
      <c r="B28" s="6">
        <v>0.371</v>
      </c>
      <c r="C28" s="16">
        <v>16.7</v>
      </c>
      <c r="D28" s="39">
        <v>0.2</v>
      </c>
      <c r="E28" s="39">
        <v>0.7</v>
      </c>
      <c r="F28" s="39">
        <v>17.3</v>
      </c>
      <c r="G28" s="39"/>
      <c r="H28" s="7"/>
      <c r="I28" s="7"/>
      <c r="J28" s="7"/>
      <c r="K28" s="34"/>
    </row>
    <row r="29" spans="1:12" x14ac:dyDescent="0.2">
      <c r="A29" s="44" t="s">
        <v>24</v>
      </c>
      <c r="B29" s="6">
        <v>0.13100000000000001</v>
      </c>
      <c r="C29" s="16">
        <v>15.2</v>
      </c>
      <c r="D29" s="39">
        <v>0.2</v>
      </c>
      <c r="E29" s="39">
        <v>0.9</v>
      </c>
      <c r="F29" s="39">
        <v>10.4</v>
      </c>
      <c r="G29" s="39"/>
      <c r="H29" s="7"/>
      <c r="I29" s="7"/>
      <c r="J29" s="7"/>
      <c r="K29" s="34"/>
    </row>
    <row r="30" spans="1:12" x14ac:dyDescent="0.2">
      <c r="A30" s="44" t="s">
        <v>25</v>
      </c>
      <c r="B30" s="6">
        <v>0.20200000000000001</v>
      </c>
      <c r="C30" s="16">
        <v>6.6</v>
      </c>
      <c r="D30" s="39">
        <v>0.2</v>
      </c>
      <c r="E30" s="39">
        <v>2.7</v>
      </c>
      <c r="F30" s="39">
        <v>14.2</v>
      </c>
      <c r="G30" s="39"/>
      <c r="H30" s="7"/>
      <c r="I30" s="7"/>
      <c r="J30" s="7"/>
      <c r="K30" s="34"/>
    </row>
    <row r="31" spans="1:12" x14ac:dyDescent="0.2">
      <c r="A31" s="44" t="s">
        <v>26</v>
      </c>
      <c r="B31" s="6">
        <v>0.14599999999999999</v>
      </c>
      <c r="C31" s="16">
        <v>9.8000000000000007</v>
      </c>
      <c r="D31" s="39">
        <v>0.2</v>
      </c>
      <c r="E31" s="39">
        <v>0.7</v>
      </c>
      <c r="F31" s="39">
        <v>8.6999999999999993</v>
      </c>
      <c r="G31" s="39"/>
      <c r="H31" s="7"/>
      <c r="I31" s="7"/>
      <c r="J31" s="7"/>
      <c r="K31" s="34"/>
    </row>
    <row r="32" spans="1:12" x14ac:dyDescent="0.2">
      <c r="A32" s="44" t="s">
        <v>27</v>
      </c>
      <c r="B32" s="6">
        <v>0.16200000000000001</v>
      </c>
      <c r="C32" s="16">
        <v>16.2</v>
      </c>
      <c r="D32" s="39">
        <v>0.3</v>
      </c>
      <c r="E32" s="39">
        <v>1.2</v>
      </c>
      <c r="F32" s="39">
        <v>49.3</v>
      </c>
      <c r="G32" s="39">
        <v>73.400000000000006</v>
      </c>
      <c r="H32" s="7"/>
      <c r="I32" s="7"/>
      <c r="J32" s="7">
        <v>10980.9</v>
      </c>
      <c r="K32" s="34"/>
    </row>
    <row r="33" spans="1:11" x14ac:dyDescent="0.2">
      <c r="A33" s="44" t="s">
        <v>28</v>
      </c>
      <c r="B33" s="6">
        <v>0.12</v>
      </c>
      <c r="C33" s="16">
        <v>26.4</v>
      </c>
      <c r="D33" s="39">
        <v>0.3</v>
      </c>
      <c r="E33" s="39">
        <v>1.1000000000000001</v>
      </c>
      <c r="F33" s="39">
        <v>48.9</v>
      </c>
      <c r="G33" s="39">
        <v>63.9</v>
      </c>
      <c r="H33" s="7"/>
      <c r="I33" s="7"/>
      <c r="J33" s="7">
        <v>7843.8</v>
      </c>
      <c r="K33" s="34"/>
    </row>
    <row r="34" spans="1:11" x14ac:dyDescent="0.2">
      <c r="A34" s="44" t="s">
        <v>29</v>
      </c>
      <c r="B34" s="6">
        <v>0.13500000000000001</v>
      </c>
      <c r="C34" s="16">
        <v>19.2</v>
      </c>
      <c r="D34" s="39">
        <v>0.2</v>
      </c>
      <c r="E34" s="39">
        <v>1</v>
      </c>
      <c r="F34" s="39">
        <v>22.3</v>
      </c>
      <c r="G34" s="39">
        <v>42.2</v>
      </c>
      <c r="H34" s="7"/>
      <c r="I34" s="7"/>
      <c r="J34" s="7">
        <v>5230.2</v>
      </c>
      <c r="K34" s="34"/>
    </row>
    <row r="35" spans="1:11" x14ac:dyDescent="0.2">
      <c r="A35" s="44" t="s">
        <v>30</v>
      </c>
      <c r="B35" s="6">
        <v>0.14699999999999999</v>
      </c>
      <c r="C35" s="16">
        <v>10.5</v>
      </c>
      <c r="D35" s="39">
        <v>0.2</v>
      </c>
      <c r="E35" s="39">
        <v>0.9</v>
      </c>
      <c r="F35" s="39">
        <v>24</v>
      </c>
      <c r="G35" s="39"/>
      <c r="H35" s="7"/>
      <c r="I35" s="7"/>
      <c r="J35" s="7"/>
      <c r="K35" s="34"/>
    </row>
    <row r="36" spans="1:11" x14ac:dyDescent="0.2">
      <c r="A36" s="44" t="s">
        <v>31</v>
      </c>
      <c r="B36" s="6">
        <v>0.13300000000000001</v>
      </c>
      <c r="C36" s="16">
        <v>13.6</v>
      </c>
      <c r="D36" s="39">
        <v>0.3</v>
      </c>
      <c r="E36" s="39">
        <v>0.8</v>
      </c>
      <c r="F36" s="39">
        <v>18</v>
      </c>
      <c r="G36" s="39"/>
      <c r="H36" s="7"/>
      <c r="I36" s="7"/>
      <c r="J36" s="7"/>
      <c r="K36" s="34"/>
    </row>
    <row r="37" spans="1:11" x14ac:dyDescent="0.2">
      <c r="A37" s="44" t="s">
        <v>32</v>
      </c>
      <c r="B37" s="6">
        <v>0.14699999999999999</v>
      </c>
      <c r="C37" s="16">
        <v>14.4</v>
      </c>
      <c r="D37" s="39">
        <v>0.3</v>
      </c>
      <c r="E37" s="39">
        <v>1.3</v>
      </c>
      <c r="F37" s="39">
        <v>16</v>
      </c>
      <c r="G37" s="39">
        <v>97.9</v>
      </c>
      <c r="H37" s="7"/>
      <c r="I37" s="7"/>
      <c r="J37" s="7"/>
      <c r="K37" s="34"/>
    </row>
    <row r="38" spans="1:11" x14ac:dyDescent="0.2">
      <c r="A38" s="44" t="s">
        <v>33</v>
      </c>
      <c r="B38" s="6">
        <v>0.14499999999999999</v>
      </c>
      <c r="C38" s="16">
        <v>16.100000000000001</v>
      </c>
      <c r="D38" s="39">
        <v>0.5</v>
      </c>
      <c r="E38" s="39">
        <v>1.2</v>
      </c>
      <c r="F38" s="39">
        <v>45.7</v>
      </c>
      <c r="G38" s="39">
        <v>66.900000000000006</v>
      </c>
      <c r="H38" s="7"/>
      <c r="I38" s="7"/>
      <c r="J38" s="7"/>
      <c r="K38" s="34"/>
    </row>
    <row r="39" spans="1:11" x14ac:dyDescent="0.2">
      <c r="A39" s="44" t="s">
        <v>34</v>
      </c>
      <c r="B39" s="6">
        <v>0.192</v>
      </c>
      <c r="C39" s="16">
        <v>15.9</v>
      </c>
      <c r="D39" s="39">
        <v>0.2</v>
      </c>
      <c r="E39" s="39">
        <v>0.6</v>
      </c>
      <c r="F39" s="39">
        <v>16.399999999999999</v>
      </c>
      <c r="G39" s="39"/>
      <c r="H39" s="7"/>
      <c r="I39" s="7"/>
      <c r="J39" s="7"/>
      <c r="K39" s="34"/>
    </row>
    <row r="40" spans="1:11" x14ac:dyDescent="0.2">
      <c r="A40" s="44" t="s">
        <v>35</v>
      </c>
      <c r="B40" s="6">
        <v>0.157</v>
      </c>
      <c r="C40" s="16">
        <v>14.1</v>
      </c>
      <c r="D40" s="39">
        <v>0.2</v>
      </c>
      <c r="E40" s="39">
        <v>1.2</v>
      </c>
      <c r="F40" s="39">
        <v>14.2</v>
      </c>
      <c r="G40" s="39"/>
      <c r="H40" s="7"/>
      <c r="I40" s="7"/>
      <c r="J40" s="7"/>
      <c r="K40" s="34"/>
    </row>
    <row r="41" spans="1:11" x14ac:dyDescent="0.2">
      <c r="A41" s="44" t="s">
        <v>36</v>
      </c>
      <c r="B41" s="6">
        <v>0.26800000000000002</v>
      </c>
      <c r="C41" s="16">
        <v>27.7</v>
      </c>
      <c r="D41" s="39">
        <v>0.4</v>
      </c>
      <c r="E41" s="39">
        <v>3.1</v>
      </c>
      <c r="F41" s="39">
        <v>32.1</v>
      </c>
      <c r="G41" s="39"/>
      <c r="H41" s="7"/>
      <c r="I41" s="7"/>
      <c r="J41" s="7"/>
      <c r="K41" s="34" t="s">
        <v>155</v>
      </c>
    </row>
    <row r="42" spans="1:11" x14ac:dyDescent="0.2">
      <c r="A42" s="44" t="s">
        <v>37</v>
      </c>
      <c r="B42" s="6">
        <v>0.25600000000000001</v>
      </c>
      <c r="C42" s="16">
        <v>22.1</v>
      </c>
      <c r="D42" s="39">
        <v>0.4</v>
      </c>
      <c r="E42" s="39">
        <v>1.1000000000000001</v>
      </c>
      <c r="F42" s="39">
        <v>28.6</v>
      </c>
      <c r="G42" s="39"/>
      <c r="H42" s="7"/>
      <c r="I42" s="7"/>
      <c r="J42" s="7"/>
      <c r="K42" s="34" t="s">
        <v>164</v>
      </c>
    </row>
    <row r="43" spans="1:11" x14ac:dyDescent="0.2">
      <c r="A43" s="44" t="s">
        <v>38</v>
      </c>
      <c r="B43" s="6">
        <v>0.254</v>
      </c>
      <c r="C43" s="16">
        <v>18.8</v>
      </c>
      <c r="D43" s="39">
        <v>0.6</v>
      </c>
      <c r="E43" s="39">
        <v>1.5</v>
      </c>
      <c r="F43" s="39">
        <v>17.7</v>
      </c>
      <c r="G43" s="39"/>
      <c r="H43" s="7"/>
      <c r="I43" s="7"/>
      <c r="J43" s="7"/>
      <c r="K43" s="34"/>
    </row>
    <row r="44" spans="1:11" x14ac:dyDescent="0.2">
      <c r="A44" s="44" t="s">
        <v>39</v>
      </c>
      <c r="B44" s="6">
        <v>0.115</v>
      </c>
      <c r="C44" s="16">
        <v>9.1</v>
      </c>
      <c r="D44" s="39">
        <v>0.3</v>
      </c>
      <c r="E44" s="39">
        <v>1.3</v>
      </c>
      <c r="F44" s="39">
        <v>11.6</v>
      </c>
      <c r="G44" s="39"/>
      <c r="H44" s="7"/>
      <c r="I44" s="7"/>
      <c r="J44" s="7"/>
      <c r="K44" s="34"/>
    </row>
    <row r="45" spans="1:11" x14ac:dyDescent="0.2">
      <c r="A45" s="44" t="s">
        <v>40</v>
      </c>
      <c r="B45" s="6">
        <v>0.39300000000000002</v>
      </c>
      <c r="C45" s="16">
        <v>25.6</v>
      </c>
      <c r="D45" s="39">
        <v>0.6</v>
      </c>
      <c r="E45" s="39">
        <v>3.1</v>
      </c>
      <c r="F45" s="39">
        <v>11.2</v>
      </c>
      <c r="G45" s="39"/>
      <c r="H45" s="7"/>
      <c r="I45" s="7"/>
      <c r="J45" s="7"/>
      <c r="K45" s="34"/>
    </row>
    <row r="46" spans="1:11" x14ac:dyDescent="0.2">
      <c r="A46" s="44" t="s">
        <v>41</v>
      </c>
      <c r="B46" s="6">
        <v>0.434</v>
      </c>
      <c r="C46" s="16">
        <v>26.5</v>
      </c>
      <c r="D46" s="39">
        <v>0.5</v>
      </c>
      <c r="E46" s="39">
        <v>4.8</v>
      </c>
      <c r="F46" s="39">
        <v>45.3</v>
      </c>
      <c r="G46" s="39"/>
      <c r="H46" s="7"/>
      <c r="I46" s="7"/>
      <c r="J46" s="7"/>
      <c r="K46" s="34" t="s">
        <v>155</v>
      </c>
    </row>
    <row r="47" spans="1:11" x14ac:dyDescent="0.2">
      <c r="A47" s="44" t="s">
        <v>42</v>
      </c>
      <c r="B47" s="6">
        <v>0.32700000000000001</v>
      </c>
      <c r="C47" s="16">
        <v>29.9</v>
      </c>
      <c r="D47" s="39">
        <v>0.5</v>
      </c>
      <c r="E47" s="39">
        <v>1.6</v>
      </c>
      <c r="F47" s="39">
        <v>22.2</v>
      </c>
      <c r="G47" s="39"/>
      <c r="H47" s="7"/>
      <c r="I47" s="7">
        <v>214.3</v>
      </c>
      <c r="J47" s="7">
        <v>42886.8</v>
      </c>
      <c r="K47" s="34"/>
    </row>
    <row r="48" spans="1:11" x14ac:dyDescent="0.2">
      <c r="A48" s="44" t="s">
        <v>43</v>
      </c>
      <c r="B48" s="6">
        <v>0.159</v>
      </c>
      <c r="C48" s="16">
        <v>11.6</v>
      </c>
      <c r="D48" s="39">
        <v>0.3</v>
      </c>
      <c r="E48" s="39">
        <v>1.1000000000000001</v>
      </c>
      <c r="F48" s="39">
        <v>12.7</v>
      </c>
      <c r="G48" s="39"/>
      <c r="H48" s="7"/>
      <c r="I48" s="7"/>
      <c r="J48" s="7"/>
      <c r="K48" s="34"/>
    </row>
    <row r="49" spans="1:11" x14ac:dyDescent="0.2">
      <c r="A49" s="44" t="s">
        <v>44</v>
      </c>
      <c r="B49" s="6">
        <v>0.311</v>
      </c>
      <c r="C49" s="16">
        <v>33.799999999999997</v>
      </c>
      <c r="D49" s="39">
        <v>0.4</v>
      </c>
      <c r="E49" s="39">
        <v>1.9</v>
      </c>
      <c r="F49" s="39">
        <v>26.9</v>
      </c>
      <c r="G49" s="39"/>
      <c r="H49" s="7"/>
      <c r="I49" s="7">
        <v>171.7</v>
      </c>
      <c r="J49" s="7">
        <v>44265.3</v>
      </c>
      <c r="K49" s="34"/>
    </row>
    <row r="50" spans="1:11" x14ac:dyDescent="0.2">
      <c r="A50" s="44" t="s">
        <v>45</v>
      </c>
      <c r="B50" s="6">
        <v>0.53500000000000003</v>
      </c>
      <c r="C50" s="16">
        <v>30.5</v>
      </c>
      <c r="D50" s="39">
        <v>1.8</v>
      </c>
      <c r="E50" s="39">
        <v>2</v>
      </c>
      <c r="F50" s="39">
        <v>17</v>
      </c>
      <c r="G50" s="39"/>
      <c r="H50" s="7"/>
      <c r="I50" s="7">
        <v>508.4</v>
      </c>
      <c r="J50" s="7">
        <v>32748.3</v>
      </c>
      <c r="K50" s="34" t="s">
        <v>178</v>
      </c>
    </row>
    <row r="51" spans="1:11" x14ac:dyDescent="0.2">
      <c r="A51" s="44" t="s">
        <v>46</v>
      </c>
      <c r="B51" s="6">
        <v>0.33700000000000002</v>
      </c>
      <c r="C51" s="16">
        <v>20.9</v>
      </c>
      <c r="D51" s="39">
        <v>0.3</v>
      </c>
      <c r="E51" s="39">
        <v>1.4</v>
      </c>
      <c r="F51" s="39">
        <v>17.100000000000001</v>
      </c>
      <c r="G51" s="39"/>
      <c r="H51" s="7"/>
      <c r="I51" s="7">
        <v>217.4</v>
      </c>
      <c r="J51" s="7">
        <v>18002.900000000001</v>
      </c>
      <c r="K51" s="34"/>
    </row>
    <row r="52" spans="1:11" x14ac:dyDescent="0.2">
      <c r="A52" s="44" t="s">
        <v>160</v>
      </c>
      <c r="B52" s="6">
        <v>0.127</v>
      </c>
      <c r="C52" s="16">
        <v>23.5</v>
      </c>
      <c r="D52" s="39">
        <v>0.3</v>
      </c>
      <c r="E52" s="39">
        <v>1</v>
      </c>
      <c r="F52" s="39">
        <v>92.2</v>
      </c>
      <c r="G52" s="39">
        <v>146.4</v>
      </c>
      <c r="H52" s="7"/>
      <c r="I52" s="7"/>
      <c r="J52" s="7">
        <v>7807.3</v>
      </c>
      <c r="K52" s="34"/>
    </row>
    <row r="53" spans="1:11" ht="15" thickBot="1" x14ac:dyDescent="0.25">
      <c r="A53" s="43" t="s">
        <v>161</v>
      </c>
      <c r="B53" s="114">
        <v>0.189</v>
      </c>
      <c r="C53" s="115">
        <v>25.4</v>
      </c>
      <c r="D53" s="115">
        <v>0.6</v>
      </c>
      <c r="E53" s="115">
        <v>1.7</v>
      </c>
      <c r="F53" s="115">
        <v>17.100000000000001</v>
      </c>
      <c r="G53" s="115">
        <v>84.3</v>
      </c>
      <c r="H53" s="113"/>
      <c r="I53" s="113"/>
      <c r="J53" s="113">
        <v>4376.8999999999996</v>
      </c>
      <c r="K53" s="35"/>
    </row>
    <row r="54" spans="1:11" x14ac:dyDescent="0.2">
      <c r="A54" s="44" t="s">
        <v>47</v>
      </c>
      <c r="B54" s="6">
        <v>0.157</v>
      </c>
      <c r="C54" s="16">
        <v>15.3</v>
      </c>
      <c r="D54" s="39">
        <v>3.1</v>
      </c>
      <c r="E54" s="39">
        <v>1.4</v>
      </c>
      <c r="F54" s="39">
        <v>7.3</v>
      </c>
      <c r="G54" s="39"/>
      <c r="H54" s="7"/>
      <c r="I54" s="7"/>
      <c r="J54" s="7"/>
      <c r="K54" s="34"/>
    </row>
    <row r="55" spans="1:11" x14ac:dyDescent="0.2">
      <c r="A55" s="44" t="s">
        <v>48</v>
      </c>
      <c r="B55" s="6">
        <v>0.192</v>
      </c>
      <c r="C55" s="16">
        <v>19.7</v>
      </c>
      <c r="D55" s="39">
        <v>0.5</v>
      </c>
      <c r="E55" s="39">
        <v>1.5</v>
      </c>
      <c r="F55" s="39">
        <v>14</v>
      </c>
      <c r="G55" s="39"/>
      <c r="H55" s="7"/>
      <c r="I55" s="7"/>
      <c r="J55" s="7"/>
      <c r="K55" s="34"/>
    </row>
    <row r="56" spans="1:11" x14ac:dyDescent="0.2">
      <c r="A56" s="44" t="s">
        <v>49</v>
      </c>
      <c r="B56" s="6">
        <v>0.159</v>
      </c>
      <c r="C56" s="16">
        <v>36.6</v>
      </c>
      <c r="D56" s="39">
        <v>0.7</v>
      </c>
      <c r="E56" s="39">
        <v>1.3</v>
      </c>
      <c r="F56" s="39">
        <v>9.6</v>
      </c>
      <c r="G56" s="39"/>
      <c r="H56" s="7"/>
      <c r="I56" s="7"/>
      <c r="J56" s="7"/>
      <c r="K56" s="34"/>
    </row>
    <row r="57" spans="1:11" x14ac:dyDescent="0.2">
      <c r="A57" s="44" t="s">
        <v>50</v>
      </c>
      <c r="B57" s="6">
        <v>7.9000000000000001E-2</v>
      </c>
      <c r="C57" s="16">
        <v>20.9</v>
      </c>
      <c r="D57" s="39">
        <v>0.5</v>
      </c>
      <c r="E57" s="39">
        <v>0.8</v>
      </c>
      <c r="F57" s="39">
        <v>5.5</v>
      </c>
      <c r="G57" s="39"/>
      <c r="H57" s="7"/>
      <c r="I57" s="7"/>
      <c r="J57" s="7"/>
      <c r="K57" s="34"/>
    </row>
    <row r="58" spans="1:11" ht="15" thickBot="1" x14ac:dyDescent="0.25">
      <c r="A58" s="43" t="s">
        <v>68</v>
      </c>
      <c r="B58" s="11">
        <v>7.2999999999999995E-2</v>
      </c>
      <c r="C58" s="12">
        <v>55.4</v>
      </c>
      <c r="D58" s="12">
        <v>2</v>
      </c>
      <c r="E58" s="12">
        <v>1</v>
      </c>
      <c r="F58" s="12">
        <v>16.899999999999999</v>
      </c>
      <c r="G58" s="12"/>
      <c r="H58" s="13"/>
      <c r="I58" s="13">
        <v>1197.8</v>
      </c>
      <c r="J58" s="13">
        <v>4125</v>
      </c>
      <c r="K58" s="35"/>
    </row>
    <row r="59" spans="1:11" x14ac:dyDescent="0.2">
      <c r="A59" s="45" t="s">
        <v>162</v>
      </c>
      <c r="B59" s="15">
        <v>9.6000000000000002E-2</v>
      </c>
      <c r="C59" s="16">
        <v>31.4</v>
      </c>
      <c r="D59" s="16">
        <v>0.4</v>
      </c>
      <c r="E59" s="16">
        <v>1.2</v>
      </c>
      <c r="F59" s="16">
        <v>6.1</v>
      </c>
      <c r="G59" s="16"/>
      <c r="H59" s="8"/>
      <c r="I59" s="8"/>
      <c r="J59" s="8"/>
      <c r="K59" s="40"/>
    </row>
    <row r="60" spans="1:11" x14ac:dyDescent="0.2">
      <c r="A60" s="44" t="s">
        <v>163</v>
      </c>
      <c r="B60" s="6">
        <v>0.11600000000000001</v>
      </c>
      <c r="C60" s="16">
        <v>17.600000000000001</v>
      </c>
      <c r="D60" s="39">
        <v>0.4</v>
      </c>
      <c r="E60" s="39">
        <v>2.2999999999999998</v>
      </c>
      <c r="F60" s="39">
        <v>6.9</v>
      </c>
      <c r="G60" s="39"/>
      <c r="H60" s="7"/>
      <c r="I60" s="7"/>
      <c r="J60" s="7"/>
      <c r="K60" s="34"/>
    </row>
    <row r="61" spans="1:11" x14ac:dyDescent="0.2">
      <c r="A61" s="44" t="s">
        <v>108</v>
      </c>
      <c r="B61" s="6">
        <v>0.106</v>
      </c>
      <c r="C61" s="16">
        <v>12.6</v>
      </c>
      <c r="D61" s="39">
        <v>0.2</v>
      </c>
      <c r="E61" s="39">
        <v>0.6</v>
      </c>
      <c r="F61" s="39">
        <v>8.4</v>
      </c>
      <c r="G61" s="39">
        <v>1013.3</v>
      </c>
      <c r="H61" s="7"/>
      <c r="I61" s="7"/>
      <c r="J61" s="7">
        <v>1406.6</v>
      </c>
      <c r="K61" s="34"/>
    </row>
    <row r="62" spans="1:11" ht="15" thickBot="1" x14ac:dyDescent="0.25">
      <c r="A62" s="43" t="s">
        <v>110</v>
      </c>
      <c r="B62" s="114">
        <v>9.1999999999999998E-2</v>
      </c>
      <c r="C62" s="115">
        <v>11.8</v>
      </c>
      <c r="D62" s="115">
        <v>0.3</v>
      </c>
      <c r="E62" s="115">
        <v>0.6</v>
      </c>
      <c r="F62" s="115">
        <v>5.7</v>
      </c>
      <c r="G62" s="115">
        <v>304.2</v>
      </c>
      <c r="H62" s="113"/>
      <c r="I62" s="113"/>
      <c r="J62" s="113">
        <v>888.8</v>
      </c>
      <c r="K62" s="35"/>
    </row>
    <row r="63" spans="1:11" x14ac:dyDescent="0.2">
      <c r="A63" s="44" t="s">
        <v>69</v>
      </c>
      <c r="B63" s="6">
        <v>5.5E-2</v>
      </c>
      <c r="C63" s="39">
        <v>35</v>
      </c>
      <c r="D63" s="39">
        <v>1</v>
      </c>
      <c r="E63" s="39">
        <v>1.7</v>
      </c>
      <c r="F63" s="39">
        <v>7</v>
      </c>
      <c r="G63" s="39"/>
      <c r="H63" s="7"/>
      <c r="I63" s="7"/>
      <c r="J63" s="7"/>
      <c r="K63" s="34"/>
    </row>
    <row r="64" spans="1:11" x14ac:dyDescent="0.2">
      <c r="A64" s="45" t="s">
        <v>70</v>
      </c>
      <c r="B64" s="15">
        <v>6.6000000000000003E-2</v>
      </c>
      <c r="C64" s="16">
        <v>13.8</v>
      </c>
      <c r="D64" s="16">
        <v>0.5</v>
      </c>
      <c r="E64" s="16">
        <v>0.9</v>
      </c>
      <c r="F64" s="16">
        <v>6.5</v>
      </c>
      <c r="G64" s="16"/>
      <c r="H64" s="8"/>
      <c r="I64" s="8"/>
      <c r="J64" s="8"/>
      <c r="K64" s="40"/>
    </row>
    <row r="65" spans="1:11" x14ac:dyDescent="0.2">
      <c r="A65" s="45" t="s">
        <v>71</v>
      </c>
      <c r="B65" s="15">
        <v>9.7000000000000003E-2</v>
      </c>
      <c r="C65" s="16">
        <v>3.7</v>
      </c>
      <c r="D65" s="16">
        <v>0.2</v>
      </c>
      <c r="E65" s="16">
        <v>0.6</v>
      </c>
      <c r="F65" s="16">
        <v>2.1</v>
      </c>
      <c r="G65" s="16"/>
      <c r="H65" s="8"/>
      <c r="I65" s="8"/>
      <c r="J65" s="8"/>
      <c r="K65" s="40"/>
    </row>
    <row r="66" spans="1:11" x14ac:dyDescent="0.2">
      <c r="A66" s="44" t="s">
        <v>72</v>
      </c>
      <c r="B66" s="6">
        <v>0.156</v>
      </c>
      <c r="C66" s="39">
        <v>8.6999999999999993</v>
      </c>
      <c r="D66" s="39">
        <v>0.2</v>
      </c>
      <c r="E66" s="39">
        <v>0.7</v>
      </c>
      <c r="F66" s="39">
        <v>3.3</v>
      </c>
      <c r="G66" s="39"/>
      <c r="H66" s="7"/>
      <c r="I66" s="7"/>
      <c r="J66" s="7"/>
      <c r="K66" s="34"/>
    </row>
    <row r="67" spans="1:11" x14ac:dyDescent="0.2">
      <c r="A67" s="44" t="s">
        <v>73</v>
      </c>
      <c r="B67" s="6">
        <v>5.1999999999999998E-2</v>
      </c>
      <c r="C67" s="39">
        <v>7.9</v>
      </c>
      <c r="D67" s="39">
        <v>0.2</v>
      </c>
      <c r="E67" s="39">
        <v>0.6</v>
      </c>
      <c r="F67" s="39">
        <v>2.5</v>
      </c>
      <c r="G67" s="39"/>
      <c r="H67" s="7"/>
      <c r="I67" s="7"/>
      <c r="J67" s="7"/>
      <c r="K67" s="34"/>
    </row>
    <row r="68" spans="1:11" ht="15" thickBot="1" x14ac:dyDescent="0.25">
      <c r="A68" s="43" t="s">
        <v>74</v>
      </c>
      <c r="B68" s="114">
        <v>6.2E-2</v>
      </c>
      <c r="C68" s="115">
        <v>4.5</v>
      </c>
      <c r="D68" s="115">
        <v>0.2</v>
      </c>
      <c r="E68" s="115">
        <v>0.4</v>
      </c>
      <c r="F68" s="115">
        <v>1.9</v>
      </c>
      <c r="G68" s="115"/>
      <c r="H68" s="113"/>
      <c r="I68" s="113"/>
      <c r="J68" s="113"/>
      <c r="K68" s="35"/>
    </row>
    <row r="69" spans="1:11" x14ac:dyDescent="0.2">
      <c r="A69" s="44" t="s">
        <v>106</v>
      </c>
      <c r="B69" s="6">
        <v>7.9000000000000001E-2</v>
      </c>
      <c r="C69" s="39">
        <v>8.1999999999999993</v>
      </c>
      <c r="D69" s="39">
        <v>0.3</v>
      </c>
      <c r="E69" s="39">
        <v>0.6</v>
      </c>
      <c r="F69" s="39">
        <v>60</v>
      </c>
      <c r="G69" s="39">
        <v>116.9</v>
      </c>
      <c r="H69" s="7"/>
      <c r="I69" s="7"/>
      <c r="J69" s="7"/>
      <c r="K69" s="34"/>
    </row>
    <row r="70" spans="1:11" x14ac:dyDescent="0.2">
      <c r="A70" s="44" t="s">
        <v>75</v>
      </c>
      <c r="B70" s="6">
        <v>0.22700000000000001</v>
      </c>
      <c r="C70" s="39">
        <v>2.4</v>
      </c>
      <c r="D70" s="39">
        <v>0.2</v>
      </c>
      <c r="E70" s="39">
        <v>0.7</v>
      </c>
      <c r="F70" s="39">
        <v>56.5</v>
      </c>
      <c r="G70" s="39">
        <v>115.4</v>
      </c>
      <c r="H70" s="7"/>
      <c r="I70" s="7"/>
      <c r="J70" s="7"/>
      <c r="K70" s="34"/>
    </row>
    <row r="71" spans="1:11" ht="15" thickBot="1" x14ac:dyDescent="0.25">
      <c r="A71" s="43" t="s">
        <v>76</v>
      </c>
      <c r="B71" s="11">
        <v>6.6000000000000003E-2</v>
      </c>
      <c r="C71" s="12">
        <v>4.4000000000000004</v>
      </c>
      <c r="D71" s="12">
        <v>0.1</v>
      </c>
      <c r="E71" s="12">
        <v>0.9</v>
      </c>
      <c r="F71" s="12">
        <v>74.5</v>
      </c>
      <c r="G71" s="12">
        <v>123.7</v>
      </c>
      <c r="H71" s="13"/>
      <c r="I71" s="13"/>
      <c r="J71" s="13"/>
      <c r="K71" s="35"/>
    </row>
    <row r="72" spans="1:11" x14ac:dyDescent="0.2">
      <c r="A72" s="45" t="s">
        <v>51</v>
      </c>
      <c r="B72" s="15">
        <v>0.34899999999999998</v>
      </c>
      <c r="C72" s="16">
        <v>201</v>
      </c>
      <c r="D72" s="16">
        <v>1</v>
      </c>
      <c r="E72" s="16">
        <v>4.0999999999999996</v>
      </c>
      <c r="F72" s="16">
        <v>230.5</v>
      </c>
      <c r="G72" s="16">
        <v>500.5</v>
      </c>
      <c r="H72" s="8"/>
      <c r="I72" s="8"/>
      <c r="J72" s="8">
        <v>27638.7</v>
      </c>
      <c r="K72" s="40"/>
    </row>
    <row r="73" spans="1:11" x14ac:dyDescent="0.2">
      <c r="A73" s="44" t="s">
        <v>52</v>
      </c>
      <c r="B73" s="6">
        <v>0.19400000000000001</v>
      </c>
      <c r="C73" s="39">
        <v>246.5</v>
      </c>
      <c r="D73" s="39">
        <v>1.6</v>
      </c>
      <c r="E73" s="39">
        <v>4.8</v>
      </c>
      <c r="F73" s="39">
        <v>44.2</v>
      </c>
      <c r="G73" s="39">
        <v>101.4</v>
      </c>
      <c r="H73" s="7"/>
      <c r="I73" s="7"/>
      <c r="J73" s="7">
        <v>8494.9</v>
      </c>
      <c r="K73" s="34"/>
    </row>
    <row r="74" spans="1:11" x14ac:dyDescent="0.2">
      <c r="A74" s="45" t="s">
        <v>53</v>
      </c>
      <c r="B74" s="15">
        <v>0.41499999999999998</v>
      </c>
      <c r="C74" s="16">
        <v>30.4</v>
      </c>
      <c r="D74" s="16">
        <v>0.4</v>
      </c>
      <c r="E74" s="16">
        <v>1.1000000000000001</v>
      </c>
      <c r="F74" s="16">
        <v>18.399999999999999</v>
      </c>
      <c r="G74" s="16">
        <v>48.7</v>
      </c>
      <c r="H74" s="8"/>
      <c r="I74" s="8"/>
      <c r="J74" s="8"/>
      <c r="K74" s="40" t="s">
        <v>177</v>
      </c>
    </row>
    <row r="75" spans="1:11" ht="15" thickBot="1" x14ac:dyDescent="0.25">
      <c r="A75" s="43" t="s">
        <v>107</v>
      </c>
      <c r="B75" s="114">
        <v>0.29299999999999998</v>
      </c>
      <c r="C75" s="115">
        <v>208.1</v>
      </c>
      <c r="D75" s="115">
        <v>8</v>
      </c>
      <c r="E75" s="115">
        <v>4.8</v>
      </c>
      <c r="F75" s="115">
        <v>234.7</v>
      </c>
      <c r="G75" s="115">
        <v>452.6</v>
      </c>
      <c r="H75" s="113"/>
      <c r="I75" s="113"/>
      <c r="J75" s="113">
        <v>20413.2</v>
      </c>
      <c r="K75" s="35"/>
    </row>
    <row r="76" spans="1:11" x14ac:dyDescent="0.2">
      <c r="A76" s="44" t="s">
        <v>77</v>
      </c>
      <c r="B76" s="6">
        <v>0.24</v>
      </c>
      <c r="C76" s="39">
        <v>185.4</v>
      </c>
      <c r="D76" s="39">
        <v>2.2000000000000002</v>
      </c>
      <c r="E76" s="39">
        <v>6</v>
      </c>
      <c r="F76" s="39">
        <v>75.7</v>
      </c>
      <c r="G76" s="39"/>
      <c r="H76" s="7">
        <v>484.3</v>
      </c>
      <c r="I76" s="7">
        <v>884.7</v>
      </c>
      <c r="J76" s="7">
        <v>7943.9</v>
      </c>
      <c r="K76" s="34"/>
    </row>
    <row r="77" spans="1:11" x14ac:dyDescent="0.2">
      <c r="A77" s="44" t="s">
        <v>78</v>
      </c>
      <c r="B77" s="6">
        <v>0.09</v>
      </c>
      <c r="C77" s="39">
        <v>57.4</v>
      </c>
      <c r="D77" s="39">
        <v>0.5</v>
      </c>
      <c r="E77" s="39">
        <v>3.2</v>
      </c>
      <c r="F77" s="39">
        <v>22.7</v>
      </c>
      <c r="G77" s="39"/>
      <c r="H77" s="7">
        <v>181.2</v>
      </c>
      <c r="I77" s="7">
        <v>134.69999999999999</v>
      </c>
      <c r="J77" s="7">
        <v>1205.9000000000001</v>
      </c>
      <c r="K77" s="34"/>
    </row>
    <row r="78" spans="1:11" x14ac:dyDescent="0.2">
      <c r="A78" s="44" t="s">
        <v>79</v>
      </c>
      <c r="B78" s="6">
        <v>8.5000000000000006E-2</v>
      </c>
      <c r="C78" s="39">
        <v>143</v>
      </c>
      <c r="D78" s="39">
        <v>1.4</v>
      </c>
      <c r="E78" s="39">
        <v>8.4</v>
      </c>
      <c r="F78" s="39">
        <v>67.099999999999994</v>
      </c>
      <c r="G78" s="39"/>
      <c r="H78" s="7">
        <v>629.1</v>
      </c>
      <c r="I78" s="7">
        <v>346.8</v>
      </c>
      <c r="J78" s="7">
        <v>2078.9</v>
      </c>
      <c r="K78" s="34"/>
    </row>
    <row r="79" spans="1:11" x14ac:dyDescent="0.2">
      <c r="A79" s="44" t="s">
        <v>80</v>
      </c>
      <c r="B79" s="6">
        <v>0.29799999999999999</v>
      </c>
      <c r="C79" s="39">
        <v>13.5</v>
      </c>
      <c r="D79" s="39">
        <v>0.5</v>
      </c>
      <c r="E79" s="39">
        <v>2.2999999999999998</v>
      </c>
      <c r="F79" s="39">
        <v>15.3</v>
      </c>
      <c r="G79" s="39"/>
      <c r="H79" s="7">
        <v>99.8</v>
      </c>
      <c r="I79" s="7">
        <v>113.7</v>
      </c>
      <c r="J79" s="7">
        <v>734.8</v>
      </c>
      <c r="K79" s="34"/>
    </row>
    <row r="80" spans="1:11" x14ac:dyDescent="0.2">
      <c r="A80" s="45" t="s">
        <v>81</v>
      </c>
      <c r="B80" s="15">
        <v>6.0999999999999999E-2</v>
      </c>
      <c r="C80" s="16">
        <v>116.7</v>
      </c>
      <c r="D80" s="16">
        <v>0.9</v>
      </c>
      <c r="E80" s="16">
        <v>9.1</v>
      </c>
      <c r="F80" s="16">
        <v>81.5</v>
      </c>
      <c r="G80" s="16"/>
      <c r="H80" s="8">
        <v>685.6</v>
      </c>
      <c r="I80" s="8">
        <v>256.7</v>
      </c>
      <c r="J80" s="8">
        <v>1513.3</v>
      </c>
      <c r="K80" s="40"/>
    </row>
    <row r="81" spans="1:11" x14ac:dyDescent="0.2">
      <c r="A81" s="45" t="s">
        <v>82</v>
      </c>
      <c r="B81" s="15">
        <v>9.0999999999999998E-2</v>
      </c>
      <c r="C81" s="16">
        <v>103.1</v>
      </c>
      <c r="D81" s="16">
        <v>0.9</v>
      </c>
      <c r="E81" s="16">
        <v>9.3000000000000007</v>
      </c>
      <c r="F81" s="16">
        <v>121.4</v>
      </c>
      <c r="G81" s="16"/>
      <c r="H81" s="8">
        <v>575.20000000000005</v>
      </c>
      <c r="I81" s="8">
        <v>280.8</v>
      </c>
      <c r="J81" s="8">
        <v>2223.1</v>
      </c>
      <c r="K81" s="40"/>
    </row>
    <row r="82" spans="1:11" x14ac:dyDescent="0.2">
      <c r="A82" s="44" t="s">
        <v>83</v>
      </c>
      <c r="B82" s="6">
        <v>6.2E-2</v>
      </c>
      <c r="C82" s="39">
        <v>16.600000000000001</v>
      </c>
      <c r="D82" s="39">
        <v>0.3</v>
      </c>
      <c r="E82" s="39">
        <v>2.1</v>
      </c>
      <c r="F82" s="39">
        <v>20.399999999999999</v>
      </c>
      <c r="G82" s="39"/>
      <c r="H82" s="7">
        <v>136.6</v>
      </c>
      <c r="I82" s="7">
        <v>97.6</v>
      </c>
      <c r="J82" s="7">
        <v>1059.7</v>
      </c>
      <c r="K82" s="34"/>
    </row>
    <row r="83" spans="1:11" x14ac:dyDescent="0.2">
      <c r="A83" s="45" t="s">
        <v>84</v>
      </c>
      <c r="B83" s="15">
        <v>6.9000000000000006E-2</v>
      </c>
      <c r="C83" s="16">
        <v>86.4</v>
      </c>
      <c r="D83" s="16">
        <v>0.7</v>
      </c>
      <c r="E83" s="16">
        <v>5.0999999999999996</v>
      </c>
      <c r="F83" s="16">
        <v>66.8</v>
      </c>
      <c r="G83" s="16"/>
      <c r="H83" s="8">
        <v>388.8</v>
      </c>
      <c r="I83" s="8">
        <v>207.9</v>
      </c>
      <c r="J83" s="8">
        <v>1528</v>
      </c>
      <c r="K83" s="40"/>
    </row>
    <row r="84" spans="1:11" x14ac:dyDescent="0.2">
      <c r="A84" s="45" t="s">
        <v>85</v>
      </c>
      <c r="B84" s="15">
        <v>0.28399999999999997</v>
      </c>
      <c r="C84" s="16">
        <v>91.6</v>
      </c>
      <c r="D84" s="16">
        <v>0.7</v>
      </c>
      <c r="E84" s="16">
        <v>6.5</v>
      </c>
      <c r="F84" s="16">
        <v>49.5</v>
      </c>
      <c r="G84" s="16"/>
      <c r="H84" s="8">
        <v>419.8</v>
      </c>
      <c r="I84" s="8">
        <v>229.1</v>
      </c>
      <c r="J84" s="8">
        <v>1313.7</v>
      </c>
      <c r="K84" s="40"/>
    </row>
    <row r="85" spans="1:11" x14ac:dyDescent="0.2">
      <c r="A85" s="44" t="s">
        <v>86</v>
      </c>
      <c r="B85" s="6">
        <v>8.8999999999999996E-2</v>
      </c>
      <c r="C85" s="39">
        <v>22.1</v>
      </c>
      <c r="D85" s="39">
        <v>0.4</v>
      </c>
      <c r="E85" s="39">
        <v>4.9000000000000004</v>
      </c>
      <c r="F85" s="39">
        <v>38</v>
      </c>
      <c r="G85" s="39"/>
      <c r="H85" s="7">
        <v>214.4</v>
      </c>
      <c r="I85" s="7">
        <v>142.19999999999999</v>
      </c>
      <c r="J85" s="7">
        <v>1029.3</v>
      </c>
      <c r="K85" s="34"/>
    </row>
    <row r="86" spans="1:11" x14ac:dyDescent="0.2">
      <c r="A86" s="44" t="s">
        <v>87</v>
      </c>
      <c r="B86" s="6">
        <v>0.13800000000000001</v>
      </c>
      <c r="C86" s="39">
        <v>32.200000000000003</v>
      </c>
      <c r="D86" s="39">
        <v>0.4</v>
      </c>
      <c r="E86" s="39">
        <v>2.1</v>
      </c>
      <c r="F86" s="39">
        <v>19.3</v>
      </c>
      <c r="G86" s="39"/>
      <c r="H86" s="7">
        <v>136.6</v>
      </c>
      <c r="I86" s="7">
        <v>176.9</v>
      </c>
      <c r="J86" s="7">
        <v>2203.1999999999998</v>
      </c>
      <c r="K86" s="34"/>
    </row>
    <row r="87" spans="1:11" ht="15" thickBot="1" x14ac:dyDescent="0.25">
      <c r="A87" s="43" t="s">
        <v>88</v>
      </c>
      <c r="B87" s="114">
        <v>9.5000000000000001E-2</v>
      </c>
      <c r="C87" s="115">
        <v>7.6</v>
      </c>
      <c r="D87" s="115">
        <v>0.2</v>
      </c>
      <c r="E87" s="115">
        <v>0.8</v>
      </c>
      <c r="F87" s="115">
        <v>4.7</v>
      </c>
      <c r="G87" s="115"/>
      <c r="H87" s="113">
        <v>21.5</v>
      </c>
      <c r="I87" s="113">
        <v>41.6</v>
      </c>
      <c r="J87" s="113">
        <v>991.4</v>
      </c>
      <c r="K87" s="35"/>
    </row>
    <row r="88" spans="1:11" x14ac:dyDescent="0.2">
      <c r="A88" s="44" t="s">
        <v>89</v>
      </c>
      <c r="B88" s="6">
        <v>0.184</v>
      </c>
      <c r="C88" s="39">
        <v>42.3</v>
      </c>
      <c r="D88" s="39">
        <v>0.4</v>
      </c>
      <c r="E88" s="39">
        <v>2.2999999999999998</v>
      </c>
      <c r="F88" s="39">
        <v>94.2</v>
      </c>
      <c r="G88" s="39">
        <v>335</v>
      </c>
      <c r="H88" s="7"/>
      <c r="I88" s="7"/>
      <c r="J88" s="7"/>
      <c r="K88" s="34"/>
    </row>
    <row r="89" spans="1:11" x14ac:dyDescent="0.2">
      <c r="A89" s="45" t="s">
        <v>90</v>
      </c>
      <c r="B89" s="15">
        <v>0.23799999999999999</v>
      </c>
      <c r="C89" s="16">
        <v>15.6</v>
      </c>
      <c r="D89" s="16">
        <v>0.2</v>
      </c>
      <c r="E89" s="16">
        <v>1</v>
      </c>
      <c r="F89" s="16">
        <v>16.600000000000001</v>
      </c>
      <c r="G89" s="16">
        <v>38</v>
      </c>
      <c r="H89" s="8"/>
      <c r="I89" s="8"/>
      <c r="J89" s="8"/>
      <c r="K89" s="40"/>
    </row>
    <row r="90" spans="1:11" x14ac:dyDescent="0.2">
      <c r="A90" s="44" t="s">
        <v>91</v>
      </c>
      <c r="B90" s="6">
        <v>0.10199999999999999</v>
      </c>
      <c r="C90" s="39">
        <v>29.7</v>
      </c>
      <c r="D90" s="39">
        <v>0.6</v>
      </c>
      <c r="E90" s="39">
        <v>1.3</v>
      </c>
      <c r="F90" s="39">
        <v>218.5</v>
      </c>
      <c r="G90" s="39">
        <v>564</v>
      </c>
      <c r="H90" s="7"/>
      <c r="I90" s="7"/>
      <c r="J90" s="7"/>
      <c r="K90" s="34"/>
    </row>
    <row r="91" spans="1:11" ht="15" thickBot="1" x14ac:dyDescent="0.25">
      <c r="A91" s="43" t="s">
        <v>105</v>
      </c>
      <c r="B91" s="114">
        <v>9.5000000000000001E-2</v>
      </c>
      <c r="C91" s="115">
        <v>17.7</v>
      </c>
      <c r="D91" s="115">
        <v>0.2</v>
      </c>
      <c r="E91" s="115">
        <v>0.9</v>
      </c>
      <c r="F91" s="115">
        <v>17.899999999999999</v>
      </c>
      <c r="G91" s="115">
        <v>40.700000000000003</v>
      </c>
      <c r="H91" s="113"/>
      <c r="I91" s="113"/>
      <c r="J91" s="113"/>
      <c r="K91" s="35"/>
    </row>
    <row r="92" spans="1:11" x14ac:dyDescent="0.2">
      <c r="A92" s="44" t="s">
        <v>54</v>
      </c>
      <c r="B92" s="6">
        <v>0.17499999999999999</v>
      </c>
      <c r="C92" s="39">
        <v>4.3</v>
      </c>
      <c r="D92" s="39">
        <v>0.3</v>
      </c>
      <c r="E92" s="39">
        <v>0.5</v>
      </c>
      <c r="F92" s="39">
        <v>11.1</v>
      </c>
      <c r="G92" s="39"/>
      <c r="H92" s="7"/>
      <c r="I92" s="7"/>
      <c r="J92" s="7"/>
      <c r="K92" s="34"/>
    </row>
    <row r="93" spans="1:11" x14ac:dyDescent="0.2">
      <c r="A93" s="44" t="s">
        <v>55</v>
      </c>
      <c r="B93" s="6">
        <v>0.16400000000000001</v>
      </c>
      <c r="C93" s="39">
        <v>7.1</v>
      </c>
      <c r="D93" s="39">
        <v>0.3</v>
      </c>
      <c r="E93" s="39">
        <v>0.5</v>
      </c>
      <c r="F93" s="39">
        <v>10.7</v>
      </c>
      <c r="G93" s="39"/>
      <c r="H93" s="7"/>
      <c r="I93" s="7"/>
      <c r="J93" s="7"/>
      <c r="K93" s="34"/>
    </row>
    <row r="94" spans="1:11" ht="15" thickBot="1" x14ac:dyDescent="0.25">
      <c r="A94" s="43" t="s">
        <v>92</v>
      </c>
      <c r="B94" s="114">
        <v>6.4000000000000001E-2</v>
      </c>
      <c r="C94" s="115">
        <v>5.3</v>
      </c>
      <c r="D94" s="115">
        <v>0.1</v>
      </c>
      <c r="E94" s="115">
        <v>0.5</v>
      </c>
      <c r="F94" s="115">
        <v>13.1</v>
      </c>
      <c r="G94" s="115"/>
      <c r="H94" s="113"/>
      <c r="I94" s="113"/>
      <c r="J94" s="113"/>
      <c r="K94" s="35"/>
    </row>
    <row r="95" spans="1:11" x14ac:dyDescent="0.2">
      <c r="A95" s="44" t="s">
        <v>56</v>
      </c>
      <c r="B95" s="6">
        <v>0.128</v>
      </c>
      <c r="C95" s="39">
        <v>5.2</v>
      </c>
      <c r="D95" s="39">
        <v>0.1</v>
      </c>
      <c r="E95" s="39">
        <v>0.5</v>
      </c>
      <c r="F95" s="39">
        <v>24.6</v>
      </c>
      <c r="G95" s="39">
        <v>114.8</v>
      </c>
      <c r="H95" s="7"/>
      <c r="I95" s="7"/>
      <c r="J95" s="7"/>
      <c r="K95" s="34"/>
    </row>
    <row r="96" spans="1:11" x14ac:dyDescent="0.2">
      <c r="A96" s="44" t="s">
        <v>57</v>
      </c>
      <c r="B96" s="6">
        <v>0.108</v>
      </c>
      <c r="C96" s="39">
        <v>7.1</v>
      </c>
      <c r="D96" s="39">
        <v>0.1</v>
      </c>
      <c r="E96" s="39">
        <v>0.6</v>
      </c>
      <c r="F96" s="39">
        <v>15.7</v>
      </c>
      <c r="G96" s="39">
        <v>76.2</v>
      </c>
      <c r="H96" s="7"/>
      <c r="I96" s="7"/>
      <c r="J96" s="7"/>
      <c r="K96" s="34"/>
    </row>
    <row r="97" spans="1:11" x14ac:dyDescent="0.2">
      <c r="A97" s="44" t="s">
        <v>58</v>
      </c>
      <c r="B97" s="6">
        <v>8.4000000000000005E-2</v>
      </c>
      <c r="C97" s="39">
        <v>5</v>
      </c>
      <c r="D97" s="39">
        <v>0.2</v>
      </c>
      <c r="E97" s="39">
        <v>0.5</v>
      </c>
      <c r="F97" s="39">
        <v>14.2</v>
      </c>
      <c r="G97" s="39">
        <v>52.8</v>
      </c>
      <c r="H97" s="7"/>
      <c r="I97" s="7"/>
      <c r="J97" s="7"/>
      <c r="K97" s="34"/>
    </row>
    <row r="98" spans="1:11" x14ac:dyDescent="0.2">
      <c r="A98" s="44" t="s">
        <v>59</v>
      </c>
      <c r="B98" s="6">
        <v>6.7000000000000004E-2</v>
      </c>
      <c r="C98" s="39">
        <v>3.9</v>
      </c>
      <c r="D98" s="39">
        <v>0.1</v>
      </c>
      <c r="E98" s="39">
        <v>0.4</v>
      </c>
      <c r="F98" s="39">
        <v>21.4</v>
      </c>
      <c r="G98" s="39">
        <v>155.6</v>
      </c>
      <c r="H98" s="7"/>
      <c r="I98" s="7"/>
      <c r="J98" s="7"/>
      <c r="K98" s="42"/>
    </row>
    <row r="99" spans="1:11" x14ac:dyDescent="0.2">
      <c r="A99" s="44" t="s">
        <v>60</v>
      </c>
      <c r="B99" s="6">
        <v>0.29199999999999998</v>
      </c>
      <c r="C99" s="39">
        <v>3.4</v>
      </c>
      <c r="D99" s="39">
        <v>0.1</v>
      </c>
      <c r="E99" s="39">
        <v>0.5</v>
      </c>
      <c r="F99" s="39">
        <v>19.3</v>
      </c>
      <c r="G99" s="39">
        <v>58</v>
      </c>
      <c r="H99" s="7"/>
      <c r="I99" s="7"/>
      <c r="J99" s="7"/>
      <c r="K99" s="34"/>
    </row>
    <row r="100" spans="1:11" x14ac:dyDescent="0.2">
      <c r="A100" s="44" t="s">
        <v>61</v>
      </c>
      <c r="B100" s="6">
        <v>6.6000000000000003E-2</v>
      </c>
      <c r="C100" s="39">
        <v>3.8</v>
      </c>
      <c r="D100" s="39">
        <v>0.1</v>
      </c>
      <c r="E100" s="39">
        <v>0.3</v>
      </c>
      <c r="F100" s="39">
        <v>11.4</v>
      </c>
      <c r="G100" s="39">
        <v>81.400000000000006</v>
      </c>
      <c r="H100" s="7"/>
      <c r="I100" s="7"/>
      <c r="J100" s="7"/>
      <c r="K100" s="34"/>
    </row>
    <row r="101" spans="1:11" ht="15" thickBot="1" x14ac:dyDescent="0.25">
      <c r="A101" s="43" t="s">
        <v>62</v>
      </c>
      <c r="B101" s="114">
        <v>0.318</v>
      </c>
      <c r="C101" s="115">
        <v>5.9</v>
      </c>
      <c r="D101" s="115">
        <v>0.1</v>
      </c>
      <c r="E101" s="115">
        <v>0.3</v>
      </c>
      <c r="F101" s="115">
        <v>38.200000000000003</v>
      </c>
      <c r="G101" s="115">
        <v>53.7</v>
      </c>
      <c r="H101" s="113"/>
      <c r="I101" s="113"/>
      <c r="J101" s="113"/>
      <c r="K101" s="35"/>
    </row>
    <row r="102" spans="1:11" x14ac:dyDescent="0.2">
      <c r="A102" s="44" t="s">
        <v>93</v>
      </c>
      <c r="B102" s="6">
        <v>0.14799999999999999</v>
      </c>
      <c r="C102" s="39">
        <v>10.5</v>
      </c>
      <c r="D102" s="39">
        <v>0.3</v>
      </c>
      <c r="E102" s="39">
        <v>0.8</v>
      </c>
      <c r="F102" s="39">
        <v>30.5</v>
      </c>
      <c r="G102" s="39">
        <v>205</v>
      </c>
      <c r="H102" s="7"/>
      <c r="I102" s="7"/>
      <c r="J102" s="7"/>
      <c r="K102" s="34"/>
    </row>
    <row r="103" spans="1:11" x14ac:dyDescent="0.2">
      <c r="A103" s="45" t="s">
        <v>94</v>
      </c>
      <c r="B103" s="15">
        <v>0.183</v>
      </c>
      <c r="C103" s="16">
        <v>8</v>
      </c>
      <c r="D103" s="16">
        <v>0.2</v>
      </c>
      <c r="E103" s="39">
        <v>0.8</v>
      </c>
      <c r="F103" s="16">
        <v>30.3</v>
      </c>
      <c r="G103" s="16">
        <v>541.4</v>
      </c>
      <c r="H103" s="8"/>
      <c r="I103" s="8"/>
      <c r="J103" s="8"/>
      <c r="K103" s="40"/>
    </row>
    <row r="104" spans="1:11" x14ac:dyDescent="0.2">
      <c r="A104" s="44" t="s">
        <v>95</v>
      </c>
      <c r="B104" s="6">
        <v>8.5999999999999993E-2</v>
      </c>
      <c r="C104" s="39">
        <v>7.4</v>
      </c>
      <c r="D104" s="39">
        <v>0.2</v>
      </c>
      <c r="E104" s="39">
        <v>0.6</v>
      </c>
      <c r="F104" s="39">
        <v>25.4</v>
      </c>
      <c r="G104" s="39">
        <v>185.5</v>
      </c>
      <c r="H104" s="7"/>
      <c r="I104" s="7"/>
      <c r="J104" s="7"/>
      <c r="K104" s="34"/>
    </row>
    <row r="105" spans="1:11" ht="15" thickBot="1" x14ac:dyDescent="0.25">
      <c r="A105" s="43" t="s">
        <v>96</v>
      </c>
      <c r="B105" s="114">
        <v>0.153</v>
      </c>
      <c r="C105" s="115">
        <v>13.6</v>
      </c>
      <c r="D105" s="115">
        <v>0.4</v>
      </c>
      <c r="E105" s="115">
        <v>0.9</v>
      </c>
      <c r="F105" s="115">
        <v>74</v>
      </c>
      <c r="G105" s="115">
        <v>681.3</v>
      </c>
      <c r="H105" s="113"/>
      <c r="I105" s="113"/>
      <c r="J105" s="113"/>
      <c r="K105" s="35"/>
    </row>
    <row r="106" spans="1:11" x14ac:dyDescent="0.2">
      <c r="K106" s="18"/>
    </row>
    <row r="107" spans="1:11" x14ac:dyDescent="0.2">
      <c r="K107" s="18"/>
    </row>
    <row r="108" spans="1:11" x14ac:dyDescent="0.2">
      <c r="K108" s="18"/>
    </row>
    <row r="109" spans="1:11" x14ac:dyDescent="0.2">
      <c r="K109" s="18"/>
    </row>
    <row r="110" spans="1:11" x14ac:dyDescent="0.2">
      <c r="K110" s="18"/>
    </row>
    <row r="111" spans="1:11" x14ac:dyDescent="0.2">
      <c r="K111" s="18"/>
    </row>
    <row r="112" spans="1:11" x14ac:dyDescent="0.2">
      <c r="K112" s="18"/>
    </row>
    <row r="113" spans="11:11" x14ac:dyDescent="0.2">
      <c r="K113" s="18"/>
    </row>
    <row r="114" spans="11:11" x14ac:dyDescent="0.2">
      <c r="K114" s="18"/>
    </row>
    <row r="115" spans="11:11" x14ac:dyDescent="0.2">
      <c r="K115" s="18"/>
    </row>
    <row r="116" spans="11:11" x14ac:dyDescent="0.2">
      <c r="K116" s="18"/>
    </row>
    <row r="117" spans="11:11" x14ac:dyDescent="0.2">
      <c r="K117" s="18"/>
    </row>
    <row r="118" spans="11:11" x14ac:dyDescent="0.2">
      <c r="K118" s="18"/>
    </row>
    <row r="119" spans="11:11" x14ac:dyDescent="0.2">
      <c r="K119" s="18"/>
    </row>
    <row r="120" spans="11:11" x14ac:dyDescent="0.2">
      <c r="K120" s="18"/>
    </row>
    <row r="121" spans="11:11" x14ac:dyDescent="0.2">
      <c r="K121" s="18"/>
    </row>
    <row r="122" spans="11:11" x14ac:dyDescent="0.2">
      <c r="K122" s="18"/>
    </row>
    <row r="123" spans="11:11" x14ac:dyDescent="0.2">
      <c r="K123" s="18"/>
    </row>
    <row r="124" spans="11:11" x14ac:dyDescent="0.2">
      <c r="K124" s="18"/>
    </row>
  </sheetData>
  <mergeCells count="3">
    <mergeCell ref="A1:K1"/>
    <mergeCell ref="A2:K2"/>
    <mergeCell ref="C4:K4"/>
  </mergeCells>
  <conditionalFormatting sqref="C9:C10 C103:C104 C92:C93 C89 C83:C86 C80:C81 C74 C64:C67 C15:C52 C54:C61 C69:C72 C76:C78 C95:C100 C12:C13">
    <cfRule type="cellIs" dxfId="227" priority="193" stopIfTrue="1" operator="equal">
      <formula>"Ausfall"</formula>
    </cfRule>
    <cfRule type="cellIs" dxfId="226" priority="194" stopIfTrue="1" operator="greaterThanOrEqual">
      <formula>100.5</formula>
    </cfRule>
  </conditionalFormatting>
  <conditionalFormatting sqref="B9:B10 B103:B104 B92:B93 B89 B83:B86 B80:B81 B74 B64:B67 B15:B52 B54:B61 B69:B72 B76:B78 B95:B100 B12:B13">
    <cfRule type="cellIs" dxfId="225" priority="191" stopIfTrue="1" operator="equal">
      <formula>"Ausfall"</formula>
    </cfRule>
    <cfRule type="cellIs" dxfId="224" priority="192" stopIfTrue="1" operator="greaterThanOrEqual">
      <formula>0.355</formula>
    </cfRule>
  </conditionalFormatting>
  <conditionalFormatting sqref="D9:D10 D103:D104 D92:D93 D89 D83:D86 D80:D81 D74 D64:D67 D15:D52 D54:D61 D69:D72 D76:D78 D95:D100 D12:D13">
    <cfRule type="cellIs" dxfId="223" priority="195" stopIfTrue="1" operator="equal">
      <formula>"Ausfall"</formula>
    </cfRule>
    <cfRule type="cellIs" dxfId="222" priority="196" stopIfTrue="1" operator="greaterThanOrEqual">
      <formula>2.5</formula>
    </cfRule>
  </conditionalFormatting>
  <conditionalFormatting sqref="E9:E10 E103:E104 E92:E93 E89 E83:E86 E80:E81 E74 E64:E67 E15:E52 E54:E61 E69:E72 E76:E78 E95:E100 E12:E13">
    <cfRule type="cellIs" dxfId="221" priority="197" stopIfTrue="1" operator="equal">
      <formula>"Ausfall"</formula>
    </cfRule>
    <cfRule type="cellIs" dxfId="220" priority="198" stopIfTrue="1" operator="greaterThanOrEqual">
      <formula>4.5</formula>
    </cfRule>
  </conditionalFormatting>
  <conditionalFormatting sqref="F9:F10 F103:F104 F92:F93 F89 F83:F86 F80:F81 F74 F64:F67 F15:F52 F54:F61 F69:F72 F76:F78 F95:F100 F12:F13">
    <cfRule type="cellIs" dxfId="219" priority="199" stopIfTrue="1" operator="equal">
      <formula>"Ausfall"</formula>
    </cfRule>
    <cfRule type="cellIs" dxfId="218" priority="200" stopIfTrue="1" operator="greaterThanOrEqual">
      <formula>15.5</formula>
    </cfRule>
  </conditionalFormatting>
  <conditionalFormatting sqref="C102">
    <cfRule type="cellIs" dxfId="217" priority="183" stopIfTrue="1" operator="equal">
      <formula>"Ausfall"</formula>
    </cfRule>
    <cfRule type="cellIs" dxfId="216" priority="184" stopIfTrue="1" operator="greaterThanOrEqual">
      <formula>100.5</formula>
    </cfRule>
  </conditionalFormatting>
  <conditionalFormatting sqref="B102">
    <cfRule type="cellIs" dxfId="215" priority="181" stopIfTrue="1" operator="equal">
      <formula>"Ausfall"</formula>
    </cfRule>
    <cfRule type="cellIs" dxfId="214" priority="182" stopIfTrue="1" operator="greaterThanOrEqual">
      <formula>0.355</formula>
    </cfRule>
  </conditionalFormatting>
  <conditionalFormatting sqref="D102">
    <cfRule type="cellIs" dxfId="213" priority="185" stopIfTrue="1" operator="equal">
      <formula>"Ausfall"</formula>
    </cfRule>
    <cfRule type="cellIs" dxfId="212" priority="186" stopIfTrue="1" operator="greaterThanOrEqual">
      <formula>2.5</formula>
    </cfRule>
  </conditionalFormatting>
  <conditionalFormatting sqref="E102">
    <cfRule type="cellIs" dxfId="211" priority="187" stopIfTrue="1" operator="equal">
      <formula>"Ausfall"</formula>
    </cfRule>
    <cfRule type="cellIs" dxfId="210" priority="188" stopIfTrue="1" operator="greaterThanOrEqual">
      <formula>4.5</formula>
    </cfRule>
  </conditionalFormatting>
  <conditionalFormatting sqref="F102">
    <cfRule type="cellIs" dxfId="209" priority="189" stopIfTrue="1" operator="equal">
      <formula>"Ausfall"</formula>
    </cfRule>
    <cfRule type="cellIs" dxfId="208" priority="190" stopIfTrue="1" operator="greaterThanOrEqual">
      <formula>15.5</formula>
    </cfRule>
  </conditionalFormatting>
  <conditionalFormatting sqref="C90">
    <cfRule type="cellIs" dxfId="207" priority="173" stopIfTrue="1" operator="equal">
      <formula>"Ausfall"</formula>
    </cfRule>
    <cfRule type="cellIs" dxfId="206" priority="174" stopIfTrue="1" operator="greaterThanOrEqual">
      <formula>100.5</formula>
    </cfRule>
  </conditionalFormatting>
  <conditionalFormatting sqref="B90">
    <cfRule type="cellIs" dxfId="205" priority="171" stopIfTrue="1" operator="equal">
      <formula>"Ausfall"</formula>
    </cfRule>
    <cfRule type="cellIs" dxfId="204" priority="172" stopIfTrue="1" operator="greaterThanOrEqual">
      <formula>0.355</formula>
    </cfRule>
  </conditionalFormatting>
  <conditionalFormatting sqref="D90">
    <cfRule type="cellIs" dxfId="203" priority="175" stopIfTrue="1" operator="equal">
      <formula>"Ausfall"</formula>
    </cfRule>
    <cfRule type="cellIs" dxfId="202" priority="176" stopIfTrue="1" operator="greaterThanOrEqual">
      <formula>2.5</formula>
    </cfRule>
  </conditionalFormatting>
  <conditionalFormatting sqref="E90">
    <cfRule type="cellIs" dxfId="201" priority="177" stopIfTrue="1" operator="equal">
      <formula>"Ausfall"</formula>
    </cfRule>
    <cfRule type="cellIs" dxfId="200" priority="178" stopIfTrue="1" operator="greaterThanOrEqual">
      <formula>4.5</formula>
    </cfRule>
  </conditionalFormatting>
  <conditionalFormatting sqref="F90">
    <cfRule type="cellIs" dxfId="199" priority="179" stopIfTrue="1" operator="equal">
      <formula>"Ausfall"</formula>
    </cfRule>
    <cfRule type="cellIs" dxfId="198" priority="180" stopIfTrue="1" operator="greaterThanOrEqual">
      <formula>15.5</formula>
    </cfRule>
  </conditionalFormatting>
  <conditionalFormatting sqref="C88">
    <cfRule type="cellIs" dxfId="197" priority="163" stopIfTrue="1" operator="equal">
      <formula>"Ausfall"</formula>
    </cfRule>
    <cfRule type="cellIs" dxfId="196" priority="164" stopIfTrue="1" operator="greaterThanOrEqual">
      <formula>100.5</formula>
    </cfRule>
  </conditionalFormatting>
  <conditionalFormatting sqref="B88">
    <cfRule type="cellIs" dxfId="195" priority="161" stopIfTrue="1" operator="equal">
      <formula>"Ausfall"</formula>
    </cfRule>
    <cfRule type="cellIs" dxfId="194" priority="162" stopIfTrue="1" operator="greaterThanOrEqual">
      <formula>0.355</formula>
    </cfRule>
  </conditionalFormatting>
  <conditionalFormatting sqref="D88">
    <cfRule type="cellIs" dxfId="193" priority="165" stopIfTrue="1" operator="equal">
      <formula>"Ausfall"</formula>
    </cfRule>
    <cfRule type="cellIs" dxfId="192" priority="166" stopIfTrue="1" operator="greaterThanOrEqual">
      <formula>2.5</formula>
    </cfRule>
  </conditionalFormatting>
  <conditionalFormatting sqref="E88">
    <cfRule type="cellIs" dxfId="191" priority="167" stopIfTrue="1" operator="equal">
      <formula>"Ausfall"</formula>
    </cfRule>
    <cfRule type="cellIs" dxfId="190" priority="168" stopIfTrue="1" operator="greaterThanOrEqual">
      <formula>4.5</formula>
    </cfRule>
  </conditionalFormatting>
  <conditionalFormatting sqref="F88">
    <cfRule type="cellIs" dxfId="189" priority="169" stopIfTrue="1" operator="equal">
      <formula>"Ausfall"</formula>
    </cfRule>
    <cfRule type="cellIs" dxfId="188" priority="170" stopIfTrue="1" operator="greaterThanOrEqual">
      <formula>15.5</formula>
    </cfRule>
  </conditionalFormatting>
  <conditionalFormatting sqref="C82">
    <cfRule type="cellIs" dxfId="187" priority="153" stopIfTrue="1" operator="equal">
      <formula>"Ausfall"</formula>
    </cfRule>
    <cfRule type="cellIs" dxfId="186" priority="154" stopIfTrue="1" operator="greaterThanOrEqual">
      <formula>100.5</formula>
    </cfRule>
  </conditionalFormatting>
  <conditionalFormatting sqref="B82">
    <cfRule type="cellIs" dxfId="185" priority="151" stopIfTrue="1" operator="equal">
      <formula>"Ausfall"</formula>
    </cfRule>
    <cfRule type="cellIs" dxfId="184" priority="152" stopIfTrue="1" operator="greaterThanOrEqual">
      <formula>0.355</formula>
    </cfRule>
  </conditionalFormatting>
  <conditionalFormatting sqref="D82">
    <cfRule type="cellIs" dxfId="183" priority="155" stopIfTrue="1" operator="equal">
      <formula>"Ausfall"</formula>
    </cfRule>
    <cfRule type="cellIs" dxfId="182" priority="156" stopIfTrue="1" operator="greaterThanOrEqual">
      <formula>2.5</formula>
    </cfRule>
  </conditionalFormatting>
  <conditionalFormatting sqref="E82">
    <cfRule type="cellIs" dxfId="181" priority="157" stopIfTrue="1" operator="equal">
      <formula>"Ausfall"</formula>
    </cfRule>
    <cfRule type="cellIs" dxfId="180" priority="158" stopIfTrue="1" operator="greaterThanOrEqual">
      <formula>4.5</formula>
    </cfRule>
  </conditionalFormatting>
  <conditionalFormatting sqref="F82">
    <cfRule type="cellIs" dxfId="179" priority="159" stopIfTrue="1" operator="equal">
      <formula>"Ausfall"</formula>
    </cfRule>
    <cfRule type="cellIs" dxfId="178" priority="160" stopIfTrue="1" operator="greaterThanOrEqual">
      <formula>15.5</formula>
    </cfRule>
  </conditionalFormatting>
  <conditionalFormatting sqref="C79">
    <cfRule type="cellIs" dxfId="177" priority="143" stopIfTrue="1" operator="equal">
      <formula>"Ausfall"</formula>
    </cfRule>
    <cfRule type="cellIs" dxfId="176" priority="144" stopIfTrue="1" operator="greaterThanOrEqual">
      <formula>100.5</formula>
    </cfRule>
  </conditionalFormatting>
  <conditionalFormatting sqref="B79">
    <cfRule type="cellIs" dxfId="175" priority="141" stopIfTrue="1" operator="equal">
      <formula>"Ausfall"</formula>
    </cfRule>
    <cfRule type="cellIs" dxfId="174" priority="142" stopIfTrue="1" operator="greaterThanOrEqual">
      <formula>0.355</formula>
    </cfRule>
  </conditionalFormatting>
  <conditionalFormatting sqref="D79">
    <cfRule type="cellIs" dxfId="173" priority="145" stopIfTrue="1" operator="equal">
      <formula>"Ausfall"</formula>
    </cfRule>
    <cfRule type="cellIs" dxfId="172" priority="146" stopIfTrue="1" operator="greaterThanOrEqual">
      <formula>2.5</formula>
    </cfRule>
  </conditionalFormatting>
  <conditionalFormatting sqref="E79">
    <cfRule type="cellIs" dxfId="171" priority="147" stopIfTrue="1" operator="equal">
      <formula>"Ausfall"</formula>
    </cfRule>
    <cfRule type="cellIs" dxfId="170" priority="148" stopIfTrue="1" operator="greaterThanOrEqual">
      <formula>4.5</formula>
    </cfRule>
  </conditionalFormatting>
  <conditionalFormatting sqref="F79">
    <cfRule type="cellIs" dxfId="169" priority="149" stopIfTrue="1" operator="equal">
      <formula>"Ausfall"</formula>
    </cfRule>
    <cfRule type="cellIs" dxfId="168" priority="150" stopIfTrue="1" operator="greaterThanOrEqual">
      <formula>15.5</formula>
    </cfRule>
  </conditionalFormatting>
  <conditionalFormatting sqref="C73">
    <cfRule type="cellIs" dxfId="167" priority="133" stopIfTrue="1" operator="equal">
      <formula>"Ausfall"</formula>
    </cfRule>
    <cfRule type="cellIs" dxfId="166" priority="134" stopIfTrue="1" operator="greaterThanOrEqual">
      <formula>100.5</formula>
    </cfRule>
  </conditionalFormatting>
  <conditionalFormatting sqref="B73">
    <cfRule type="cellIs" dxfId="165" priority="131" stopIfTrue="1" operator="equal">
      <formula>"Ausfall"</formula>
    </cfRule>
    <cfRule type="cellIs" dxfId="164" priority="132" stopIfTrue="1" operator="greaterThanOrEqual">
      <formula>0.355</formula>
    </cfRule>
  </conditionalFormatting>
  <conditionalFormatting sqref="D73">
    <cfRule type="cellIs" dxfId="163" priority="135" stopIfTrue="1" operator="equal">
      <formula>"Ausfall"</formula>
    </cfRule>
    <cfRule type="cellIs" dxfId="162" priority="136" stopIfTrue="1" operator="greaterThanOrEqual">
      <formula>2.5</formula>
    </cfRule>
  </conditionalFormatting>
  <conditionalFormatting sqref="E73">
    <cfRule type="cellIs" dxfId="161" priority="137" stopIfTrue="1" operator="equal">
      <formula>"Ausfall"</formula>
    </cfRule>
    <cfRule type="cellIs" dxfId="160" priority="138" stopIfTrue="1" operator="greaterThanOrEqual">
      <formula>4.5</formula>
    </cfRule>
  </conditionalFormatting>
  <conditionalFormatting sqref="F73">
    <cfRule type="cellIs" dxfId="159" priority="139" stopIfTrue="1" operator="equal">
      <formula>"Ausfall"</formula>
    </cfRule>
    <cfRule type="cellIs" dxfId="158" priority="140" stopIfTrue="1" operator="greaterThanOrEqual">
      <formula>15.5</formula>
    </cfRule>
  </conditionalFormatting>
  <conditionalFormatting sqref="C63">
    <cfRule type="cellIs" dxfId="157" priority="123" stopIfTrue="1" operator="equal">
      <formula>"Ausfall"</formula>
    </cfRule>
    <cfRule type="cellIs" dxfId="156" priority="124" stopIfTrue="1" operator="greaterThanOrEqual">
      <formula>100.5</formula>
    </cfRule>
  </conditionalFormatting>
  <conditionalFormatting sqref="B63">
    <cfRule type="cellIs" dxfId="155" priority="121" stopIfTrue="1" operator="equal">
      <formula>"Ausfall"</formula>
    </cfRule>
    <cfRule type="cellIs" dxfId="154" priority="122" stopIfTrue="1" operator="greaterThanOrEqual">
      <formula>0.355</formula>
    </cfRule>
  </conditionalFormatting>
  <conditionalFormatting sqref="D63">
    <cfRule type="cellIs" dxfId="153" priority="125" stopIfTrue="1" operator="equal">
      <formula>"Ausfall"</formula>
    </cfRule>
    <cfRule type="cellIs" dxfId="152" priority="126" stopIfTrue="1" operator="greaterThanOrEqual">
      <formula>2.5</formula>
    </cfRule>
  </conditionalFormatting>
  <conditionalFormatting sqref="E63">
    <cfRule type="cellIs" dxfId="151" priority="127" stopIfTrue="1" operator="equal">
      <formula>"Ausfall"</formula>
    </cfRule>
    <cfRule type="cellIs" dxfId="150" priority="128" stopIfTrue="1" operator="greaterThanOrEqual">
      <formula>4.5</formula>
    </cfRule>
  </conditionalFormatting>
  <conditionalFormatting sqref="F63">
    <cfRule type="cellIs" dxfId="149" priority="129" stopIfTrue="1" operator="equal">
      <formula>"Ausfall"</formula>
    </cfRule>
    <cfRule type="cellIs" dxfId="148" priority="130" stopIfTrue="1" operator="greaterThanOrEqual">
      <formula>15.5</formula>
    </cfRule>
  </conditionalFormatting>
  <conditionalFormatting sqref="C14">
    <cfRule type="cellIs" dxfId="147" priority="113" stopIfTrue="1" operator="equal">
      <formula>"Ausfall"</formula>
    </cfRule>
    <cfRule type="cellIs" dxfId="146" priority="114" stopIfTrue="1" operator="greaterThanOrEqual">
      <formula>100.5</formula>
    </cfRule>
  </conditionalFormatting>
  <conditionalFormatting sqref="B14">
    <cfRule type="cellIs" dxfId="145" priority="111" stopIfTrue="1" operator="equal">
      <formula>"Ausfall"</formula>
    </cfRule>
    <cfRule type="cellIs" dxfId="144" priority="112" stopIfTrue="1" operator="greaterThanOrEqual">
      <formula>0.355</formula>
    </cfRule>
  </conditionalFormatting>
  <conditionalFormatting sqref="D14">
    <cfRule type="cellIs" dxfId="143" priority="115" stopIfTrue="1" operator="equal">
      <formula>"Ausfall"</formula>
    </cfRule>
    <cfRule type="cellIs" dxfId="142" priority="116" stopIfTrue="1" operator="greaterThanOrEqual">
      <formula>2.5</formula>
    </cfRule>
  </conditionalFormatting>
  <conditionalFormatting sqref="E14">
    <cfRule type="cellIs" dxfId="141" priority="117" stopIfTrue="1" operator="equal">
      <formula>"Ausfall"</formula>
    </cfRule>
    <cfRule type="cellIs" dxfId="140" priority="118" stopIfTrue="1" operator="greaterThanOrEqual">
      <formula>4.5</formula>
    </cfRule>
  </conditionalFormatting>
  <conditionalFormatting sqref="F14">
    <cfRule type="cellIs" dxfId="139" priority="119" stopIfTrue="1" operator="equal">
      <formula>"Ausfall"</formula>
    </cfRule>
    <cfRule type="cellIs" dxfId="138" priority="120" stopIfTrue="1" operator="greaterThanOrEqual">
      <formula>15.5</formula>
    </cfRule>
  </conditionalFormatting>
  <conditionalFormatting sqref="C53">
    <cfRule type="cellIs" dxfId="137" priority="103" stopIfTrue="1" operator="equal">
      <formula>"Ausfall"</formula>
    </cfRule>
    <cfRule type="cellIs" dxfId="136" priority="104" stopIfTrue="1" operator="greaterThanOrEqual">
      <formula>100.5</formula>
    </cfRule>
  </conditionalFormatting>
  <conditionalFormatting sqref="B53">
    <cfRule type="cellIs" dxfId="135" priority="101" stopIfTrue="1" operator="equal">
      <formula>"Ausfall"</formula>
    </cfRule>
    <cfRule type="cellIs" dxfId="134" priority="102" stopIfTrue="1" operator="greaterThanOrEqual">
      <formula>0.355</formula>
    </cfRule>
  </conditionalFormatting>
  <conditionalFormatting sqref="D53">
    <cfRule type="cellIs" dxfId="133" priority="105" stopIfTrue="1" operator="equal">
      <formula>"Ausfall"</formula>
    </cfRule>
    <cfRule type="cellIs" dxfId="132" priority="106" stopIfTrue="1" operator="greaterThanOrEqual">
      <formula>2.5</formula>
    </cfRule>
  </conditionalFormatting>
  <conditionalFormatting sqref="E53">
    <cfRule type="cellIs" dxfId="131" priority="107" stopIfTrue="1" operator="equal">
      <formula>"Ausfall"</formula>
    </cfRule>
    <cfRule type="cellIs" dxfId="130" priority="108" stopIfTrue="1" operator="greaterThanOrEqual">
      <formula>4.5</formula>
    </cfRule>
  </conditionalFormatting>
  <conditionalFormatting sqref="F53">
    <cfRule type="cellIs" dxfId="129" priority="109" stopIfTrue="1" operator="equal">
      <formula>"Ausfall"</formula>
    </cfRule>
    <cfRule type="cellIs" dxfId="128" priority="110" stopIfTrue="1" operator="greaterThanOrEqual">
      <formula>15.5</formula>
    </cfRule>
  </conditionalFormatting>
  <conditionalFormatting sqref="C62">
    <cfRule type="cellIs" dxfId="127" priority="83" stopIfTrue="1" operator="equal">
      <formula>"Ausfall"</formula>
    </cfRule>
    <cfRule type="cellIs" dxfId="126" priority="84" stopIfTrue="1" operator="greaterThanOrEqual">
      <formula>100.5</formula>
    </cfRule>
  </conditionalFormatting>
  <conditionalFormatting sqref="B62">
    <cfRule type="cellIs" dxfId="125" priority="81" stopIfTrue="1" operator="equal">
      <formula>"Ausfall"</formula>
    </cfRule>
    <cfRule type="cellIs" dxfId="124" priority="82" stopIfTrue="1" operator="greaterThanOrEqual">
      <formula>0.355</formula>
    </cfRule>
  </conditionalFormatting>
  <conditionalFormatting sqref="D62">
    <cfRule type="cellIs" dxfId="123" priority="85" stopIfTrue="1" operator="equal">
      <formula>"Ausfall"</formula>
    </cfRule>
    <cfRule type="cellIs" dxfId="122" priority="86" stopIfTrue="1" operator="greaterThanOrEqual">
      <formula>2.5</formula>
    </cfRule>
  </conditionalFormatting>
  <conditionalFormatting sqref="E62">
    <cfRule type="cellIs" dxfId="121" priority="87" stopIfTrue="1" operator="equal">
      <formula>"Ausfall"</formula>
    </cfRule>
    <cfRule type="cellIs" dxfId="120" priority="88" stopIfTrue="1" operator="greaterThanOrEqual">
      <formula>4.5</formula>
    </cfRule>
  </conditionalFormatting>
  <conditionalFormatting sqref="F62">
    <cfRule type="cellIs" dxfId="119" priority="89" stopIfTrue="1" operator="equal">
      <formula>"Ausfall"</formula>
    </cfRule>
    <cfRule type="cellIs" dxfId="118" priority="90" stopIfTrue="1" operator="greaterThanOrEqual">
      <formula>15.5</formula>
    </cfRule>
  </conditionalFormatting>
  <conditionalFormatting sqref="C68">
    <cfRule type="cellIs" dxfId="117" priority="73" stopIfTrue="1" operator="equal">
      <formula>"Ausfall"</formula>
    </cfRule>
    <cfRule type="cellIs" dxfId="116" priority="74" stopIfTrue="1" operator="greaterThanOrEqual">
      <formula>100.5</formula>
    </cfRule>
  </conditionalFormatting>
  <conditionalFormatting sqref="B68">
    <cfRule type="cellIs" dxfId="115" priority="71" stopIfTrue="1" operator="equal">
      <formula>"Ausfall"</formula>
    </cfRule>
    <cfRule type="cellIs" dxfId="114" priority="72" stopIfTrue="1" operator="greaterThanOrEqual">
      <formula>0.355</formula>
    </cfRule>
  </conditionalFormatting>
  <conditionalFormatting sqref="D68">
    <cfRule type="cellIs" dxfId="113" priority="75" stopIfTrue="1" operator="equal">
      <formula>"Ausfall"</formula>
    </cfRule>
    <cfRule type="cellIs" dxfId="112" priority="76" stopIfTrue="1" operator="greaterThanOrEqual">
      <formula>2.5</formula>
    </cfRule>
  </conditionalFormatting>
  <conditionalFormatting sqref="E68">
    <cfRule type="cellIs" dxfId="111" priority="77" stopIfTrue="1" operator="equal">
      <formula>"Ausfall"</formula>
    </cfRule>
    <cfRule type="cellIs" dxfId="110" priority="78" stopIfTrue="1" operator="greaterThanOrEqual">
      <formula>4.5</formula>
    </cfRule>
  </conditionalFormatting>
  <conditionalFormatting sqref="F68">
    <cfRule type="cellIs" dxfId="109" priority="79" stopIfTrue="1" operator="equal">
      <formula>"Ausfall"</formula>
    </cfRule>
    <cfRule type="cellIs" dxfId="108" priority="80" stopIfTrue="1" operator="greaterThanOrEqual">
      <formula>15.5</formula>
    </cfRule>
  </conditionalFormatting>
  <conditionalFormatting sqref="C75">
    <cfRule type="cellIs" dxfId="107" priority="63" stopIfTrue="1" operator="equal">
      <formula>"Ausfall"</formula>
    </cfRule>
    <cfRule type="cellIs" dxfId="106" priority="64" stopIfTrue="1" operator="greaterThanOrEqual">
      <formula>100.5</formula>
    </cfRule>
  </conditionalFormatting>
  <conditionalFormatting sqref="B75">
    <cfRule type="cellIs" dxfId="105" priority="61" stopIfTrue="1" operator="equal">
      <formula>"Ausfall"</formula>
    </cfRule>
    <cfRule type="cellIs" dxfId="104" priority="62" stopIfTrue="1" operator="greaterThanOrEqual">
      <formula>0.355</formula>
    </cfRule>
  </conditionalFormatting>
  <conditionalFormatting sqref="D75">
    <cfRule type="cellIs" dxfId="103" priority="65" stopIfTrue="1" operator="equal">
      <formula>"Ausfall"</formula>
    </cfRule>
    <cfRule type="cellIs" dxfId="102" priority="66" stopIfTrue="1" operator="greaterThanOrEqual">
      <formula>2.5</formula>
    </cfRule>
  </conditionalFormatting>
  <conditionalFormatting sqref="E75">
    <cfRule type="cellIs" dxfId="101" priority="67" stopIfTrue="1" operator="equal">
      <formula>"Ausfall"</formula>
    </cfRule>
    <cfRule type="cellIs" dxfId="100" priority="68" stopIfTrue="1" operator="greaterThanOrEqual">
      <formula>4.5</formula>
    </cfRule>
  </conditionalFormatting>
  <conditionalFormatting sqref="F75">
    <cfRule type="cellIs" dxfId="99" priority="69" stopIfTrue="1" operator="equal">
      <formula>"Ausfall"</formula>
    </cfRule>
    <cfRule type="cellIs" dxfId="98" priority="70" stopIfTrue="1" operator="greaterThanOrEqual">
      <formula>15.5</formula>
    </cfRule>
  </conditionalFormatting>
  <conditionalFormatting sqref="C87">
    <cfRule type="cellIs" dxfId="97" priority="53" stopIfTrue="1" operator="equal">
      <formula>"Ausfall"</formula>
    </cfRule>
    <cfRule type="cellIs" dxfId="96" priority="54" stopIfTrue="1" operator="greaterThanOrEqual">
      <formula>100.5</formula>
    </cfRule>
  </conditionalFormatting>
  <conditionalFormatting sqref="B87">
    <cfRule type="cellIs" dxfId="95" priority="51" stopIfTrue="1" operator="equal">
      <formula>"Ausfall"</formula>
    </cfRule>
    <cfRule type="cellIs" dxfId="94" priority="52" stopIfTrue="1" operator="greaterThanOrEqual">
      <formula>0.355</formula>
    </cfRule>
  </conditionalFormatting>
  <conditionalFormatting sqref="D87">
    <cfRule type="cellIs" dxfId="93" priority="55" stopIfTrue="1" operator="equal">
      <formula>"Ausfall"</formula>
    </cfRule>
    <cfRule type="cellIs" dxfId="92" priority="56" stopIfTrue="1" operator="greaterThanOrEqual">
      <formula>2.5</formula>
    </cfRule>
  </conditionalFormatting>
  <conditionalFormatting sqref="E87">
    <cfRule type="cellIs" dxfId="91" priority="57" stopIfTrue="1" operator="equal">
      <formula>"Ausfall"</formula>
    </cfRule>
    <cfRule type="cellIs" dxfId="90" priority="58" stopIfTrue="1" operator="greaterThanOrEqual">
      <formula>4.5</formula>
    </cfRule>
  </conditionalFormatting>
  <conditionalFormatting sqref="F87">
    <cfRule type="cellIs" dxfId="89" priority="59" stopIfTrue="1" operator="equal">
      <formula>"Ausfall"</formula>
    </cfRule>
    <cfRule type="cellIs" dxfId="88" priority="60" stopIfTrue="1" operator="greaterThanOrEqual">
      <formula>15.5</formula>
    </cfRule>
  </conditionalFormatting>
  <conditionalFormatting sqref="C91">
    <cfRule type="cellIs" dxfId="87" priority="43" stopIfTrue="1" operator="equal">
      <formula>"Ausfall"</formula>
    </cfRule>
    <cfRule type="cellIs" dxfId="86" priority="44" stopIfTrue="1" operator="greaterThanOrEqual">
      <formula>100.5</formula>
    </cfRule>
  </conditionalFormatting>
  <conditionalFormatting sqref="B91">
    <cfRule type="cellIs" dxfId="85" priority="41" stopIfTrue="1" operator="equal">
      <formula>"Ausfall"</formula>
    </cfRule>
    <cfRule type="cellIs" dxfId="84" priority="42" stopIfTrue="1" operator="greaterThanOrEqual">
      <formula>0.355</formula>
    </cfRule>
  </conditionalFormatting>
  <conditionalFormatting sqref="D91">
    <cfRule type="cellIs" dxfId="83" priority="45" stopIfTrue="1" operator="equal">
      <formula>"Ausfall"</formula>
    </cfRule>
    <cfRule type="cellIs" dxfId="82" priority="46" stopIfTrue="1" operator="greaterThanOrEqual">
      <formula>2.5</formula>
    </cfRule>
  </conditionalFormatting>
  <conditionalFormatting sqref="E91">
    <cfRule type="cellIs" dxfId="81" priority="47" stopIfTrue="1" operator="equal">
      <formula>"Ausfall"</formula>
    </cfRule>
    <cfRule type="cellIs" dxfId="80" priority="48" stopIfTrue="1" operator="greaterThanOrEqual">
      <formula>4.5</formula>
    </cfRule>
  </conditionalFormatting>
  <conditionalFormatting sqref="F91">
    <cfRule type="cellIs" dxfId="79" priority="49" stopIfTrue="1" operator="equal">
      <formula>"Ausfall"</formula>
    </cfRule>
    <cfRule type="cellIs" dxfId="78" priority="50" stopIfTrue="1" operator="greaterThanOrEqual">
      <formula>15.5</formula>
    </cfRule>
  </conditionalFormatting>
  <conditionalFormatting sqref="C94">
    <cfRule type="cellIs" dxfId="77" priority="33" stopIfTrue="1" operator="equal">
      <formula>"Ausfall"</formula>
    </cfRule>
    <cfRule type="cellIs" dxfId="76" priority="34" stopIfTrue="1" operator="greaterThanOrEqual">
      <formula>100.5</formula>
    </cfRule>
  </conditionalFormatting>
  <conditionalFormatting sqref="B94">
    <cfRule type="cellIs" dxfId="75" priority="31" stopIfTrue="1" operator="equal">
      <formula>"Ausfall"</formula>
    </cfRule>
    <cfRule type="cellIs" dxfId="74" priority="32" stopIfTrue="1" operator="greaterThanOrEqual">
      <formula>0.355</formula>
    </cfRule>
  </conditionalFormatting>
  <conditionalFormatting sqref="D94">
    <cfRule type="cellIs" dxfId="73" priority="35" stopIfTrue="1" operator="equal">
      <formula>"Ausfall"</formula>
    </cfRule>
    <cfRule type="cellIs" dxfId="72" priority="36" stopIfTrue="1" operator="greaterThanOrEqual">
      <formula>2.5</formula>
    </cfRule>
  </conditionalFormatting>
  <conditionalFormatting sqref="E94">
    <cfRule type="cellIs" dxfId="71" priority="37" stopIfTrue="1" operator="equal">
      <formula>"Ausfall"</formula>
    </cfRule>
    <cfRule type="cellIs" dxfId="70" priority="38" stopIfTrue="1" operator="greaterThanOrEqual">
      <formula>4.5</formula>
    </cfRule>
  </conditionalFormatting>
  <conditionalFormatting sqref="F94">
    <cfRule type="cellIs" dxfId="69" priority="39" stopIfTrue="1" operator="equal">
      <formula>"Ausfall"</formula>
    </cfRule>
    <cfRule type="cellIs" dxfId="68" priority="40" stopIfTrue="1" operator="greaterThanOrEqual">
      <formula>15.5</formula>
    </cfRule>
  </conditionalFormatting>
  <conditionalFormatting sqref="C101">
    <cfRule type="cellIs" dxfId="67" priority="23" stopIfTrue="1" operator="equal">
      <formula>"Ausfall"</formula>
    </cfRule>
    <cfRule type="cellIs" dxfId="66" priority="24" stopIfTrue="1" operator="greaterThanOrEqual">
      <formula>100.5</formula>
    </cfRule>
  </conditionalFormatting>
  <conditionalFormatting sqref="B101">
    <cfRule type="cellIs" dxfId="65" priority="21" stopIfTrue="1" operator="equal">
      <formula>"Ausfall"</formula>
    </cfRule>
    <cfRule type="cellIs" dxfId="64" priority="22" stopIfTrue="1" operator="greaterThanOrEqual">
      <formula>0.355</formula>
    </cfRule>
  </conditionalFormatting>
  <conditionalFormatting sqref="D101">
    <cfRule type="cellIs" dxfId="63" priority="25" stopIfTrue="1" operator="equal">
      <formula>"Ausfall"</formula>
    </cfRule>
    <cfRule type="cellIs" dxfId="62" priority="26" stopIfTrue="1" operator="greaterThanOrEqual">
      <formula>2.5</formula>
    </cfRule>
  </conditionalFormatting>
  <conditionalFormatting sqref="E101">
    <cfRule type="cellIs" dxfId="61" priority="27" stopIfTrue="1" operator="equal">
      <formula>"Ausfall"</formula>
    </cfRule>
    <cfRule type="cellIs" dxfId="60" priority="28" stopIfTrue="1" operator="greaterThanOrEqual">
      <formula>4.5</formula>
    </cfRule>
  </conditionalFormatting>
  <conditionalFormatting sqref="F101">
    <cfRule type="cellIs" dxfId="59" priority="29" stopIfTrue="1" operator="equal">
      <formula>"Ausfall"</formula>
    </cfRule>
    <cfRule type="cellIs" dxfId="58" priority="30" stopIfTrue="1" operator="greaterThanOrEqual">
      <formula>15.5</formula>
    </cfRule>
  </conditionalFormatting>
  <conditionalFormatting sqref="C105">
    <cfRule type="cellIs" dxfId="57" priority="13" stopIfTrue="1" operator="equal">
      <formula>"Ausfall"</formula>
    </cfRule>
    <cfRule type="cellIs" dxfId="56" priority="14" stopIfTrue="1" operator="greaterThanOrEqual">
      <formula>100.5</formula>
    </cfRule>
  </conditionalFormatting>
  <conditionalFormatting sqref="B105">
    <cfRule type="cellIs" dxfId="55" priority="11" stopIfTrue="1" operator="equal">
      <formula>"Ausfall"</formula>
    </cfRule>
    <cfRule type="cellIs" dxfId="54" priority="12" stopIfTrue="1" operator="greaterThanOrEqual">
      <formula>0.355</formula>
    </cfRule>
  </conditionalFormatting>
  <conditionalFormatting sqref="D105">
    <cfRule type="cellIs" dxfId="53" priority="15" stopIfTrue="1" operator="equal">
      <formula>"Ausfall"</formula>
    </cfRule>
    <cfRule type="cellIs" dxfId="52" priority="16" stopIfTrue="1" operator="greaterThanOrEqual">
      <formula>2.5</formula>
    </cfRule>
  </conditionalFormatting>
  <conditionalFormatting sqref="E105">
    <cfRule type="cellIs" dxfId="51" priority="17" stopIfTrue="1" operator="equal">
      <formula>"Ausfall"</formula>
    </cfRule>
    <cfRule type="cellIs" dxfId="50" priority="18" stopIfTrue="1" operator="greaterThanOrEqual">
      <formula>4.5</formula>
    </cfRule>
  </conditionalFormatting>
  <conditionalFormatting sqref="F105">
    <cfRule type="cellIs" dxfId="49" priority="19" stopIfTrue="1" operator="equal">
      <formula>"Ausfall"</formula>
    </cfRule>
    <cfRule type="cellIs" dxfId="48" priority="20" stopIfTrue="1" operator="greaterThanOrEqual">
      <formula>15.5</formula>
    </cfRule>
  </conditionalFormatting>
  <conditionalFormatting sqref="C11">
    <cfRule type="cellIs" dxfId="47" priority="3" stopIfTrue="1" operator="equal">
      <formula>"Ausfall"</formula>
    </cfRule>
    <cfRule type="cellIs" dxfId="46" priority="4" stopIfTrue="1" operator="greaterThanOrEqual">
      <formula>100.5</formula>
    </cfRule>
  </conditionalFormatting>
  <conditionalFormatting sqref="B11">
    <cfRule type="cellIs" dxfId="45" priority="1" stopIfTrue="1" operator="equal">
      <formula>"Ausfall"</formula>
    </cfRule>
    <cfRule type="cellIs" dxfId="44" priority="2" stopIfTrue="1" operator="greaterThanOrEqual">
      <formula>0.355</formula>
    </cfRule>
  </conditionalFormatting>
  <conditionalFormatting sqref="D11">
    <cfRule type="cellIs" dxfId="43" priority="5" stopIfTrue="1" operator="equal">
      <formula>"Ausfall"</formula>
    </cfRule>
    <cfRule type="cellIs" dxfId="42" priority="6" stopIfTrue="1" operator="greaterThanOrEqual">
      <formula>2.5</formula>
    </cfRule>
  </conditionalFormatting>
  <conditionalFormatting sqref="E11">
    <cfRule type="cellIs" dxfId="41" priority="7" stopIfTrue="1" operator="equal">
      <formula>"Ausfall"</formula>
    </cfRule>
    <cfRule type="cellIs" dxfId="40" priority="8" stopIfTrue="1" operator="greaterThanOrEqual">
      <formula>4.5</formula>
    </cfRule>
  </conditionalFormatting>
  <conditionalFormatting sqref="F11">
    <cfRule type="cellIs" dxfId="39" priority="9" stopIfTrue="1" operator="equal">
      <formula>"Ausfall"</formula>
    </cfRule>
    <cfRule type="cellIs" dxfId="38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3"/>
  <sheetViews>
    <sheetView workbookViewId="0">
      <pane ySplit="5" topLeftCell="A6" activePane="bottomLeft" state="frozenSplit"/>
      <selection pane="bottomLeft" activeCell="O399" sqref="O399"/>
    </sheetView>
  </sheetViews>
  <sheetFormatPr baseColWidth="10" defaultRowHeight="14.25" x14ac:dyDescent="0.2"/>
  <cols>
    <col min="1" max="1" width="11" style="14"/>
    <col min="4" max="4" width="11.125" customWidth="1"/>
    <col min="5" max="12" width="9.375" customWidth="1"/>
  </cols>
  <sheetData>
    <row r="1" spans="1:12" ht="18" x14ac:dyDescent="0.25">
      <c r="A1" s="158" t="s">
        <v>150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8" x14ac:dyDescent="0.25">
      <c r="A2" s="158" t="s">
        <v>167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5" thickBot="1" x14ac:dyDescent="0.25">
      <c r="A3" s="38"/>
      <c r="B3" s="20"/>
      <c r="C3" s="20"/>
      <c r="D3" s="36"/>
      <c r="E3" s="36"/>
      <c r="F3" s="36"/>
      <c r="G3" s="36"/>
      <c r="H3" s="36"/>
      <c r="I3" s="37"/>
      <c r="J3" s="128" t="str">
        <f>IF(ISBLANK(Inhalt!F4),"",Inhalt!F4)</f>
        <v/>
      </c>
      <c r="K3" s="37"/>
      <c r="L3" s="37"/>
    </row>
    <row r="4" spans="1:12" ht="25.5" x14ac:dyDescent="0.2">
      <c r="A4" s="66" t="s">
        <v>126</v>
      </c>
      <c r="B4" s="25" t="s">
        <v>103</v>
      </c>
      <c r="C4" s="25" t="s">
        <v>104</v>
      </c>
      <c r="D4" s="47" t="s">
        <v>109</v>
      </c>
      <c r="E4" s="25" t="s">
        <v>1</v>
      </c>
      <c r="F4" s="25" t="s">
        <v>2</v>
      </c>
      <c r="G4" s="25" t="s">
        <v>3</v>
      </c>
      <c r="H4" s="25" t="s">
        <v>4</v>
      </c>
      <c r="I4" s="26" t="s">
        <v>97</v>
      </c>
      <c r="J4" s="26" t="s">
        <v>98</v>
      </c>
      <c r="K4" s="26" t="s">
        <v>5</v>
      </c>
      <c r="L4" s="67" t="s">
        <v>6</v>
      </c>
    </row>
    <row r="5" spans="1:12" ht="15" thickBot="1" x14ac:dyDescent="0.25">
      <c r="A5" s="68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69" t="s">
        <v>8</v>
      </c>
    </row>
    <row r="6" spans="1:12" x14ac:dyDescent="0.2">
      <c r="A6" s="45" t="s">
        <v>158</v>
      </c>
      <c r="B6" s="5">
        <v>43461</v>
      </c>
      <c r="C6" s="5">
        <v>43493</v>
      </c>
      <c r="D6" s="15">
        <v>6.7000000000000004E-2</v>
      </c>
      <c r="E6" s="16">
        <v>118.8</v>
      </c>
      <c r="F6" s="16">
        <v>1</v>
      </c>
      <c r="G6" s="16">
        <v>0.7</v>
      </c>
      <c r="H6" s="16">
        <v>3.1</v>
      </c>
      <c r="I6" s="16"/>
      <c r="J6" s="8"/>
      <c r="K6" s="8">
        <v>3355.5</v>
      </c>
      <c r="L6" s="70">
        <v>1351.2</v>
      </c>
    </row>
    <row r="7" spans="1:12" x14ac:dyDescent="0.2">
      <c r="A7" s="44" t="s">
        <v>158</v>
      </c>
      <c r="B7" s="9">
        <v>43493</v>
      </c>
      <c r="C7" s="9">
        <v>43523</v>
      </c>
      <c r="D7" s="6">
        <v>6.8000000000000005E-2</v>
      </c>
      <c r="E7" s="39">
        <v>106.1</v>
      </c>
      <c r="F7" s="39">
        <v>0.7</v>
      </c>
      <c r="G7" s="39">
        <v>0.6</v>
      </c>
      <c r="H7" s="39">
        <v>6</v>
      </c>
      <c r="I7" s="39"/>
      <c r="J7" s="7"/>
      <c r="K7" s="7">
        <v>2643.1</v>
      </c>
      <c r="L7" s="71">
        <v>4330.8999999999996</v>
      </c>
    </row>
    <row r="8" spans="1:12" x14ac:dyDescent="0.2">
      <c r="A8" s="44" t="s">
        <v>158</v>
      </c>
      <c r="B8" s="9">
        <v>43523</v>
      </c>
      <c r="C8" s="9">
        <v>43553</v>
      </c>
      <c r="D8" s="6">
        <v>0.156</v>
      </c>
      <c r="E8" s="39">
        <v>307.8</v>
      </c>
      <c r="F8" s="39">
        <v>3</v>
      </c>
      <c r="G8" s="39">
        <v>1.5</v>
      </c>
      <c r="H8" s="39">
        <v>9.1</v>
      </c>
      <c r="I8" s="39"/>
      <c r="J8" s="7"/>
      <c r="K8" s="7">
        <v>8606</v>
      </c>
      <c r="L8" s="71">
        <v>3883.4</v>
      </c>
    </row>
    <row r="9" spans="1:12" x14ac:dyDescent="0.2">
      <c r="A9" s="44" t="s">
        <v>158</v>
      </c>
      <c r="B9" s="9">
        <v>43553</v>
      </c>
      <c r="C9" s="9">
        <v>43584</v>
      </c>
      <c r="D9" s="6">
        <v>0.19</v>
      </c>
      <c r="E9" s="39">
        <v>73.8</v>
      </c>
      <c r="F9" s="39">
        <v>0.7</v>
      </c>
      <c r="G9" s="39">
        <v>1.6</v>
      </c>
      <c r="H9" s="39">
        <v>9.1999999999999993</v>
      </c>
      <c r="I9" s="39"/>
      <c r="J9" s="7"/>
      <c r="K9" s="7">
        <v>1618.5</v>
      </c>
      <c r="L9" s="71">
        <v>3831.5</v>
      </c>
    </row>
    <row r="10" spans="1:12" x14ac:dyDescent="0.2">
      <c r="A10" s="44" t="s">
        <v>158</v>
      </c>
      <c r="B10" s="9">
        <v>43584</v>
      </c>
      <c r="C10" s="9">
        <v>43614</v>
      </c>
      <c r="D10" s="6">
        <v>0.255</v>
      </c>
      <c r="E10" s="39">
        <v>167.5</v>
      </c>
      <c r="F10" s="39">
        <v>1.2</v>
      </c>
      <c r="G10" s="39">
        <v>1.4</v>
      </c>
      <c r="H10" s="39">
        <v>6</v>
      </c>
      <c r="I10" s="39"/>
      <c r="J10" s="7"/>
      <c r="K10" s="7">
        <v>3058.4</v>
      </c>
      <c r="L10" s="71">
        <v>2459.5</v>
      </c>
    </row>
    <row r="11" spans="1:12" x14ac:dyDescent="0.2">
      <c r="A11" s="44" t="s">
        <v>158</v>
      </c>
      <c r="B11" s="9">
        <v>43614</v>
      </c>
      <c r="C11" s="9">
        <v>43644</v>
      </c>
      <c r="D11" s="6">
        <v>0.30599999999999999</v>
      </c>
      <c r="E11" s="39">
        <v>395.2</v>
      </c>
      <c r="F11" s="39">
        <v>2.2999999999999998</v>
      </c>
      <c r="G11" s="39">
        <v>1.3</v>
      </c>
      <c r="H11" s="39">
        <v>13.5</v>
      </c>
      <c r="I11" s="39"/>
      <c r="J11" s="7"/>
      <c r="K11" s="7">
        <v>6121.9</v>
      </c>
      <c r="L11" s="71">
        <v>2998.7</v>
      </c>
    </row>
    <row r="12" spans="1:12" x14ac:dyDescent="0.2">
      <c r="A12" s="44" t="s">
        <v>158</v>
      </c>
      <c r="B12" s="9">
        <v>43644</v>
      </c>
      <c r="C12" s="9">
        <v>43676</v>
      </c>
      <c r="D12" s="6">
        <v>0.17699999999999999</v>
      </c>
      <c r="E12" s="39">
        <v>200</v>
      </c>
      <c r="F12" s="39">
        <v>1.4</v>
      </c>
      <c r="G12" s="39">
        <v>1.4</v>
      </c>
      <c r="H12" s="39">
        <v>11.1</v>
      </c>
      <c r="I12" s="39"/>
      <c r="J12" s="7"/>
      <c r="K12" s="7">
        <v>3419.9</v>
      </c>
      <c r="L12" s="71">
        <v>2837.7</v>
      </c>
    </row>
    <row r="13" spans="1:12" x14ac:dyDescent="0.2">
      <c r="A13" s="44" t="s">
        <v>158</v>
      </c>
      <c r="B13" s="9">
        <v>43676</v>
      </c>
      <c r="C13" s="9">
        <v>43705</v>
      </c>
      <c r="D13" s="6">
        <v>0.39600000000000002</v>
      </c>
      <c r="E13" s="39">
        <v>138.6</v>
      </c>
      <c r="F13" s="39">
        <v>1.5</v>
      </c>
      <c r="G13" s="39">
        <v>1.3</v>
      </c>
      <c r="H13" s="39">
        <v>7.5</v>
      </c>
      <c r="I13" s="39"/>
      <c r="J13" s="7"/>
      <c r="K13" s="7">
        <v>4589.2</v>
      </c>
      <c r="L13" s="71">
        <v>1986.4</v>
      </c>
    </row>
    <row r="14" spans="1:12" x14ac:dyDescent="0.2">
      <c r="A14" s="44" t="s">
        <v>158</v>
      </c>
      <c r="B14" s="9">
        <v>43705</v>
      </c>
      <c r="C14" s="9">
        <v>43735</v>
      </c>
      <c r="D14" s="6">
        <v>0.245</v>
      </c>
      <c r="E14" s="39">
        <v>80.8</v>
      </c>
      <c r="F14" s="39">
        <v>0.8</v>
      </c>
      <c r="G14" s="39">
        <v>1</v>
      </c>
      <c r="H14" s="39">
        <v>6.3</v>
      </c>
      <c r="I14" s="39"/>
      <c r="J14" s="7"/>
      <c r="K14" s="7">
        <v>2198.1</v>
      </c>
      <c r="L14" s="71">
        <v>1981.1</v>
      </c>
    </row>
    <row r="15" spans="1:12" x14ac:dyDescent="0.2">
      <c r="A15" s="44" t="s">
        <v>158</v>
      </c>
      <c r="B15" s="9">
        <v>43735</v>
      </c>
      <c r="C15" s="9">
        <v>43767</v>
      </c>
      <c r="D15" s="6">
        <v>2.306</v>
      </c>
      <c r="E15" s="39">
        <v>74.8</v>
      </c>
      <c r="F15" s="39">
        <v>0.6</v>
      </c>
      <c r="G15" s="39">
        <v>1.8</v>
      </c>
      <c r="H15" s="39">
        <v>8.1999999999999993</v>
      </c>
      <c r="I15" s="39"/>
      <c r="J15" s="7"/>
      <c r="K15" s="7">
        <v>1491.1</v>
      </c>
      <c r="L15" s="71">
        <v>868.6</v>
      </c>
    </row>
    <row r="16" spans="1:12" x14ac:dyDescent="0.2">
      <c r="A16" s="44" t="s">
        <v>158</v>
      </c>
      <c r="B16" s="9">
        <v>43767</v>
      </c>
      <c r="C16" s="9">
        <v>43797</v>
      </c>
      <c r="D16" s="6">
        <v>0.66300000000000003</v>
      </c>
      <c r="E16" s="39">
        <v>59.1</v>
      </c>
      <c r="F16" s="39">
        <v>0.2</v>
      </c>
      <c r="G16" s="39">
        <v>0.7</v>
      </c>
      <c r="H16" s="39">
        <v>4.7</v>
      </c>
      <c r="I16" s="39"/>
      <c r="J16" s="7"/>
      <c r="K16" s="7">
        <v>553.29999999999995</v>
      </c>
      <c r="L16" s="71">
        <v>1902.1</v>
      </c>
    </row>
    <row r="17" spans="1:12" ht="15" thickBot="1" x14ac:dyDescent="0.25">
      <c r="A17" s="43" t="s">
        <v>158</v>
      </c>
      <c r="B17" s="10">
        <v>43797</v>
      </c>
      <c r="C17" s="10">
        <v>43826</v>
      </c>
      <c r="D17" s="11">
        <v>0.189</v>
      </c>
      <c r="E17" s="12">
        <v>85.9</v>
      </c>
      <c r="F17" s="12">
        <v>0.3</v>
      </c>
      <c r="G17" s="12">
        <v>0.6</v>
      </c>
      <c r="H17" s="12">
        <v>5.6</v>
      </c>
      <c r="I17" s="12"/>
      <c r="J17" s="13"/>
      <c r="K17" s="13">
        <v>1178.7</v>
      </c>
      <c r="L17" s="72">
        <v>3656.6</v>
      </c>
    </row>
    <row r="18" spans="1:12" x14ac:dyDescent="0.2">
      <c r="A18" s="45" t="s">
        <v>159</v>
      </c>
      <c r="B18" s="5">
        <v>43461</v>
      </c>
      <c r="C18" s="5">
        <v>43493</v>
      </c>
      <c r="D18" s="15">
        <v>6.2E-2</v>
      </c>
      <c r="E18" s="16">
        <v>89.8</v>
      </c>
      <c r="F18" s="16">
        <v>0.7</v>
      </c>
      <c r="G18" s="16">
        <v>0.5</v>
      </c>
      <c r="H18" s="16">
        <v>3.3</v>
      </c>
      <c r="I18" s="16"/>
      <c r="J18" s="8"/>
      <c r="K18" s="8">
        <v>2329.9</v>
      </c>
      <c r="L18" s="70">
        <v>1499.4</v>
      </c>
    </row>
    <row r="19" spans="1:12" x14ac:dyDescent="0.2">
      <c r="A19" s="44" t="s">
        <v>159</v>
      </c>
      <c r="B19" s="9">
        <v>43493</v>
      </c>
      <c r="C19" s="9">
        <v>43523</v>
      </c>
      <c r="D19" s="6">
        <v>6.4000000000000001E-2</v>
      </c>
      <c r="E19" s="39">
        <v>58.6</v>
      </c>
      <c r="F19" s="39">
        <v>0.3</v>
      </c>
      <c r="G19" s="39">
        <v>0.5</v>
      </c>
      <c r="H19" s="39">
        <v>5.7</v>
      </c>
      <c r="I19" s="39"/>
      <c r="J19" s="7"/>
      <c r="K19" s="7">
        <v>1283.5999999999999</v>
      </c>
      <c r="L19" s="71">
        <v>4214.8999999999996</v>
      </c>
    </row>
    <row r="20" spans="1:12" x14ac:dyDescent="0.2">
      <c r="A20" s="44" t="s">
        <v>159</v>
      </c>
      <c r="B20" s="9">
        <v>43523</v>
      </c>
      <c r="C20" s="9">
        <v>43553</v>
      </c>
      <c r="D20" s="6">
        <v>0.11600000000000001</v>
      </c>
      <c r="E20" s="39">
        <v>142.19999999999999</v>
      </c>
      <c r="F20" s="39">
        <v>1.1000000000000001</v>
      </c>
      <c r="G20" s="39">
        <v>1</v>
      </c>
      <c r="H20" s="39">
        <v>8.8000000000000007</v>
      </c>
      <c r="I20" s="39"/>
      <c r="J20" s="7"/>
      <c r="K20" s="7">
        <v>3355.2</v>
      </c>
      <c r="L20" s="71">
        <v>3739.8</v>
      </c>
    </row>
    <row r="21" spans="1:12" x14ac:dyDescent="0.2">
      <c r="A21" s="44" t="s">
        <v>159</v>
      </c>
      <c r="B21" s="9">
        <v>43553</v>
      </c>
      <c r="C21" s="9">
        <v>43584</v>
      </c>
      <c r="D21" s="6">
        <v>0.13900000000000001</v>
      </c>
      <c r="E21" s="39">
        <v>64.7</v>
      </c>
      <c r="F21" s="39">
        <v>0.6</v>
      </c>
      <c r="G21" s="39">
        <v>0.9</v>
      </c>
      <c r="H21" s="39">
        <v>5.9</v>
      </c>
      <c r="I21" s="39"/>
      <c r="J21" s="7"/>
      <c r="K21" s="7">
        <v>1789.8</v>
      </c>
      <c r="L21" s="71">
        <v>3000.4</v>
      </c>
    </row>
    <row r="22" spans="1:12" x14ac:dyDescent="0.2">
      <c r="A22" s="44" t="s">
        <v>159</v>
      </c>
      <c r="B22" s="9">
        <v>43584</v>
      </c>
      <c r="C22" s="9">
        <v>43614</v>
      </c>
      <c r="D22" s="6">
        <v>7.5999999999999998E-2</v>
      </c>
      <c r="E22" s="39">
        <v>39</v>
      </c>
      <c r="F22" s="39">
        <v>0.3</v>
      </c>
      <c r="G22" s="39">
        <v>0.7</v>
      </c>
      <c r="H22" s="39">
        <v>3</v>
      </c>
      <c r="I22" s="39"/>
      <c r="J22" s="7"/>
      <c r="K22" s="7">
        <v>872.8</v>
      </c>
      <c r="L22" s="71">
        <v>1547.1</v>
      </c>
    </row>
    <row r="23" spans="1:12" x14ac:dyDescent="0.2">
      <c r="A23" s="44" t="s">
        <v>159</v>
      </c>
      <c r="B23" s="9">
        <v>43614</v>
      </c>
      <c r="C23" s="9">
        <v>43644</v>
      </c>
      <c r="D23" s="6">
        <v>0.215</v>
      </c>
      <c r="E23" s="39">
        <v>80.2</v>
      </c>
      <c r="F23" s="39">
        <v>0.6</v>
      </c>
      <c r="G23" s="39">
        <v>0.9</v>
      </c>
      <c r="H23" s="39">
        <v>4.9000000000000004</v>
      </c>
      <c r="I23" s="39"/>
      <c r="J23" s="7"/>
      <c r="K23" s="7">
        <v>1291.7</v>
      </c>
      <c r="L23" s="71">
        <v>3461.4</v>
      </c>
    </row>
    <row r="24" spans="1:12" x14ac:dyDescent="0.2">
      <c r="A24" s="44" t="s">
        <v>159</v>
      </c>
      <c r="B24" s="9">
        <v>43644</v>
      </c>
      <c r="C24" s="9">
        <v>43676</v>
      </c>
      <c r="D24" s="6">
        <v>0.24199999999999999</v>
      </c>
      <c r="E24" s="39">
        <v>14.1</v>
      </c>
      <c r="F24" s="39">
        <v>0.2</v>
      </c>
      <c r="G24" s="39">
        <v>0.7</v>
      </c>
      <c r="H24" s="39">
        <v>2.7</v>
      </c>
      <c r="I24" s="39"/>
      <c r="J24" s="7"/>
      <c r="K24" s="7">
        <v>300.5</v>
      </c>
      <c r="L24" s="71">
        <v>1139.7</v>
      </c>
    </row>
    <row r="25" spans="1:12" x14ac:dyDescent="0.2">
      <c r="A25" s="44" t="s">
        <v>159</v>
      </c>
      <c r="B25" s="9">
        <v>43676</v>
      </c>
      <c r="C25" s="9">
        <v>43705</v>
      </c>
      <c r="D25" s="6">
        <v>0.254</v>
      </c>
      <c r="E25" s="39">
        <v>15.7</v>
      </c>
      <c r="F25" s="39">
        <v>0.2</v>
      </c>
      <c r="G25" s="39">
        <v>0.6</v>
      </c>
      <c r="H25" s="39">
        <v>3.7</v>
      </c>
      <c r="I25" s="39"/>
      <c r="J25" s="7"/>
      <c r="K25" s="7">
        <v>212.3</v>
      </c>
      <c r="L25" s="71">
        <v>1995.4</v>
      </c>
    </row>
    <row r="26" spans="1:12" x14ac:dyDescent="0.2">
      <c r="A26" s="44" t="s">
        <v>159</v>
      </c>
      <c r="B26" s="9">
        <v>43705</v>
      </c>
      <c r="C26" s="9">
        <v>43735</v>
      </c>
      <c r="D26" s="6">
        <v>0.12</v>
      </c>
      <c r="E26" s="39">
        <v>35.799999999999997</v>
      </c>
      <c r="F26" s="39">
        <v>0.2</v>
      </c>
      <c r="G26" s="39">
        <v>0.6</v>
      </c>
      <c r="H26" s="39">
        <v>3.4</v>
      </c>
      <c r="I26" s="39"/>
      <c r="J26" s="7"/>
      <c r="K26" s="7">
        <v>433.8</v>
      </c>
      <c r="L26" s="71">
        <v>1634.5</v>
      </c>
    </row>
    <row r="27" spans="1:12" x14ac:dyDescent="0.2">
      <c r="A27" s="44" t="s">
        <v>159</v>
      </c>
      <c r="B27" s="9">
        <v>43735</v>
      </c>
      <c r="C27" s="9">
        <v>43767</v>
      </c>
      <c r="D27" s="6">
        <v>0.38200000000000001</v>
      </c>
      <c r="E27" s="39">
        <v>60</v>
      </c>
      <c r="F27" s="39">
        <v>0.3</v>
      </c>
      <c r="G27" s="39">
        <v>1.1000000000000001</v>
      </c>
      <c r="H27" s="39">
        <v>4.9000000000000004</v>
      </c>
      <c r="I27" s="39"/>
      <c r="J27" s="7"/>
      <c r="K27" s="7">
        <v>773.1</v>
      </c>
      <c r="L27" s="71">
        <v>2205.8000000000002</v>
      </c>
    </row>
    <row r="28" spans="1:12" x14ac:dyDescent="0.2">
      <c r="A28" s="44" t="s">
        <v>159</v>
      </c>
      <c r="B28" s="9">
        <v>43767</v>
      </c>
      <c r="C28" s="9">
        <v>43797</v>
      </c>
      <c r="D28" s="6">
        <v>0.46600000000000003</v>
      </c>
      <c r="E28" s="39">
        <v>108</v>
      </c>
      <c r="F28" s="39">
        <v>0.4</v>
      </c>
      <c r="G28" s="39">
        <v>0.5</v>
      </c>
      <c r="H28" s="39">
        <v>6.4</v>
      </c>
      <c r="I28" s="39"/>
      <c r="J28" s="7"/>
      <c r="K28" s="7">
        <v>1627.8</v>
      </c>
      <c r="L28" s="71">
        <v>1976.9</v>
      </c>
    </row>
    <row r="29" spans="1:12" ht="15" thickBot="1" x14ac:dyDescent="0.25">
      <c r="A29" s="43" t="s">
        <v>159</v>
      </c>
      <c r="B29" s="10">
        <v>43797</v>
      </c>
      <c r="C29" s="10">
        <v>43826</v>
      </c>
      <c r="D29" s="11">
        <v>0.52200000000000002</v>
      </c>
      <c r="E29" s="12">
        <v>125.5</v>
      </c>
      <c r="F29" s="12">
        <v>0.7</v>
      </c>
      <c r="G29" s="12">
        <v>1.1000000000000001</v>
      </c>
      <c r="H29" s="12">
        <v>6.2</v>
      </c>
      <c r="I29" s="12"/>
      <c r="J29" s="13"/>
      <c r="K29" s="13">
        <v>2335.5</v>
      </c>
      <c r="L29" s="72">
        <v>3138.9</v>
      </c>
    </row>
    <row r="30" spans="1:12" x14ac:dyDescent="0.2">
      <c r="A30" s="45" t="s">
        <v>14</v>
      </c>
      <c r="B30" s="5">
        <v>43461</v>
      </c>
      <c r="C30" s="5">
        <v>43493</v>
      </c>
      <c r="D30" s="15">
        <v>6.3E-2</v>
      </c>
      <c r="E30" s="16">
        <v>4.3</v>
      </c>
      <c r="F30" s="16">
        <v>0.2</v>
      </c>
      <c r="G30" s="16">
        <v>0.2</v>
      </c>
      <c r="H30" s="16">
        <v>1.5</v>
      </c>
      <c r="I30" s="16">
        <v>2.7</v>
      </c>
      <c r="J30" s="8"/>
      <c r="K30" s="8"/>
      <c r="L30" s="70">
        <v>458.3</v>
      </c>
    </row>
    <row r="31" spans="1:12" x14ac:dyDescent="0.2">
      <c r="A31" s="44" t="s">
        <v>14</v>
      </c>
      <c r="B31" s="9">
        <v>43493</v>
      </c>
      <c r="C31" s="9">
        <v>43523</v>
      </c>
      <c r="D31" s="6">
        <v>8.4000000000000005E-2</v>
      </c>
      <c r="E31" s="39">
        <v>33.799999999999997</v>
      </c>
      <c r="F31" s="39">
        <v>0.3</v>
      </c>
      <c r="G31" s="39">
        <v>1</v>
      </c>
      <c r="H31" s="39">
        <v>124.1</v>
      </c>
      <c r="I31" s="39">
        <v>120.6</v>
      </c>
      <c r="J31" s="7"/>
      <c r="K31" s="7"/>
      <c r="L31" s="71">
        <v>8584.6</v>
      </c>
    </row>
    <row r="32" spans="1:12" x14ac:dyDescent="0.2">
      <c r="A32" s="44" t="s">
        <v>14</v>
      </c>
      <c r="B32" s="9">
        <v>43523</v>
      </c>
      <c r="C32" s="9">
        <v>43553</v>
      </c>
      <c r="D32" s="6">
        <v>8.8999999999999996E-2</v>
      </c>
      <c r="E32" s="39">
        <v>24</v>
      </c>
      <c r="F32" s="39">
        <v>0.2</v>
      </c>
      <c r="G32" s="39">
        <v>1.1000000000000001</v>
      </c>
      <c r="H32" s="39">
        <v>58.8</v>
      </c>
      <c r="I32" s="39">
        <v>84.2</v>
      </c>
      <c r="J32" s="7"/>
      <c r="K32" s="7"/>
      <c r="L32" s="71">
        <v>3513.7</v>
      </c>
    </row>
    <row r="33" spans="1:12" x14ac:dyDescent="0.2">
      <c r="A33" s="44" t="s">
        <v>14</v>
      </c>
      <c r="B33" s="9">
        <v>43553</v>
      </c>
      <c r="C33" s="9">
        <v>43584</v>
      </c>
      <c r="D33" s="6">
        <v>0.191</v>
      </c>
      <c r="E33" s="39">
        <v>75.7</v>
      </c>
      <c r="F33" s="39">
        <v>0.4</v>
      </c>
      <c r="G33" s="39">
        <v>1.8</v>
      </c>
      <c r="H33" s="39">
        <v>338.4</v>
      </c>
      <c r="I33" s="39">
        <v>284.10000000000002</v>
      </c>
      <c r="J33" s="7"/>
      <c r="K33" s="7"/>
      <c r="L33" s="71">
        <v>13517.7</v>
      </c>
    </row>
    <row r="34" spans="1:12" x14ac:dyDescent="0.2">
      <c r="A34" s="44" t="s">
        <v>14</v>
      </c>
      <c r="B34" s="9">
        <v>43584</v>
      </c>
      <c r="C34" s="9">
        <v>43614</v>
      </c>
      <c r="D34" s="6">
        <v>9.4E-2</v>
      </c>
      <c r="E34" s="39">
        <v>20.5</v>
      </c>
      <c r="F34" s="39">
        <v>0.2</v>
      </c>
      <c r="G34" s="39">
        <v>0.9</v>
      </c>
      <c r="H34" s="39">
        <v>171.2</v>
      </c>
      <c r="I34" s="39">
        <v>97.1</v>
      </c>
      <c r="J34" s="7"/>
      <c r="K34" s="7"/>
      <c r="L34" s="71">
        <v>6593.7</v>
      </c>
    </row>
    <row r="35" spans="1:12" x14ac:dyDescent="0.2">
      <c r="A35" s="44" t="s">
        <v>14</v>
      </c>
      <c r="B35" s="9">
        <v>43614</v>
      </c>
      <c r="C35" s="9">
        <v>43644</v>
      </c>
      <c r="D35" s="6">
        <v>0.11600000000000001</v>
      </c>
      <c r="E35" s="39">
        <v>18.100000000000001</v>
      </c>
      <c r="F35" s="39">
        <v>0.2</v>
      </c>
      <c r="G35" s="39">
        <v>1</v>
      </c>
      <c r="H35" s="39">
        <v>81.5</v>
      </c>
      <c r="I35" s="39">
        <v>91.9</v>
      </c>
      <c r="J35" s="7"/>
      <c r="K35" s="7"/>
      <c r="L35" s="71">
        <v>5141.3999999999996</v>
      </c>
    </row>
    <row r="36" spans="1:12" x14ac:dyDescent="0.2">
      <c r="A36" s="44" t="s">
        <v>14</v>
      </c>
      <c r="B36" s="9">
        <v>43644</v>
      </c>
      <c r="C36" s="9">
        <v>43676</v>
      </c>
      <c r="D36" s="6">
        <v>6.7000000000000004E-2</v>
      </c>
      <c r="E36" s="39">
        <v>17.399999999999999</v>
      </c>
      <c r="F36" s="39">
        <v>0.2</v>
      </c>
      <c r="G36" s="39">
        <v>0.7</v>
      </c>
      <c r="H36" s="39">
        <v>119.5</v>
      </c>
      <c r="I36" s="39">
        <v>66.2</v>
      </c>
      <c r="J36" s="7"/>
      <c r="K36" s="7"/>
      <c r="L36" s="71">
        <v>4221.2</v>
      </c>
    </row>
    <row r="37" spans="1:12" x14ac:dyDescent="0.2">
      <c r="A37" s="44" t="s">
        <v>14</v>
      </c>
      <c r="B37" s="9">
        <v>43676</v>
      </c>
      <c r="C37" s="9">
        <v>43705</v>
      </c>
      <c r="D37" s="6">
        <v>9.9000000000000005E-2</v>
      </c>
      <c r="E37" s="39">
        <v>27.1</v>
      </c>
      <c r="F37" s="39">
        <v>0.2</v>
      </c>
      <c r="G37" s="39">
        <v>1</v>
      </c>
      <c r="H37" s="39">
        <v>73.400000000000006</v>
      </c>
      <c r="I37" s="39">
        <v>57.7</v>
      </c>
      <c r="J37" s="7"/>
      <c r="K37" s="7"/>
      <c r="L37" s="71">
        <v>4545.5</v>
      </c>
    </row>
    <row r="38" spans="1:12" x14ac:dyDescent="0.2">
      <c r="A38" s="44" t="s">
        <v>14</v>
      </c>
      <c r="B38" s="9">
        <v>43705</v>
      </c>
      <c r="C38" s="9">
        <v>43735</v>
      </c>
      <c r="D38" s="6">
        <v>5.7000000000000002E-2</v>
      </c>
      <c r="E38" s="39">
        <v>14.1</v>
      </c>
      <c r="F38" s="39">
        <v>0.2</v>
      </c>
      <c r="G38" s="39">
        <v>0.6</v>
      </c>
      <c r="H38" s="39">
        <v>65.7</v>
      </c>
      <c r="I38" s="39">
        <v>47</v>
      </c>
      <c r="J38" s="7"/>
      <c r="K38" s="7"/>
      <c r="L38" s="71">
        <v>3653.2</v>
      </c>
    </row>
    <row r="39" spans="1:12" x14ac:dyDescent="0.2">
      <c r="A39" s="44" t="s">
        <v>14</v>
      </c>
      <c r="B39" s="9">
        <v>43735</v>
      </c>
      <c r="C39" s="9">
        <v>43767</v>
      </c>
      <c r="D39" s="6">
        <v>5.5E-2</v>
      </c>
      <c r="E39" s="39">
        <v>11.5</v>
      </c>
      <c r="F39" s="39">
        <v>0.2</v>
      </c>
      <c r="G39" s="39">
        <v>0.6</v>
      </c>
      <c r="H39" s="39">
        <v>25.8</v>
      </c>
      <c r="I39" s="39">
        <v>23.8</v>
      </c>
      <c r="J39" s="7"/>
      <c r="K39" s="7"/>
      <c r="L39" s="71">
        <v>2486.3000000000002</v>
      </c>
    </row>
    <row r="40" spans="1:12" x14ac:dyDescent="0.2">
      <c r="A40" s="44" t="s">
        <v>14</v>
      </c>
      <c r="B40" s="9">
        <v>43767</v>
      </c>
      <c r="C40" s="9">
        <v>43797</v>
      </c>
      <c r="D40" s="6">
        <v>4.8000000000000001E-2</v>
      </c>
      <c r="E40" s="39">
        <v>19.5</v>
      </c>
      <c r="F40" s="39">
        <v>0.3</v>
      </c>
      <c r="G40" s="39">
        <v>0.5</v>
      </c>
      <c r="H40" s="39">
        <v>42.4</v>
      </c>
      <c r="I40" s="39">
        <v>48.6</v>
      </c>
      <c r="J40" s="7"/>
      <c r="K40" s="7"/>
      <c r="L40" s="71">
        <v>4107</v>
      </c>
    </row>
    <row r="41" spans="1:12" ht="15" thickBot="1" x14ac:dyDescent="0.25">
      <c r="A41" s="43" t="s">
        <v>14</v>
      </c>
      <c r="B41" s="10">
        <v>43797</v>
      </c>
      <c r="C41" s="10">
        <v>43826</v>
      </c>
      <c r="D41" s="11">
        <v>4.2999999999999997E-2</v>
      </c>
      <c r="E41" s="12">
        <v>9.6999999999999993</v>
      </c>
      <c r="F41" s="12">
        <v>0.2</v>
      </c>
      <c r="G41" s="12">
        <v>0.4</v>
      </c>
      <c r="H41" s="12">
        <v>4.9000000000000004</v>
      </c>
      <c r="I41" s="12">
        <v>20.5</v>
      </c>
      <c r="J41" s="13"/>
      <c r="K41" s="13"/>
      <c r="L41" s="72">
        <v>2104.9</v>
      </c>
    </row>
    <row r="42" spans="1:12" x14ac:dyDescent="0.2">
      <c r="A42" s="45" t="s">
        <v>15</v>
      </c>
      <c r="B42" s="5">
        <v>43461</v>
      </c>
      <c r="C42" s="5">
        <v>43493</v>
      </c>
      <c r="D42" s="15">
        <v>0.182</v>
      </c>
      <c r="E42" s="16">
        <v>5.7</v>
      </c>
      <c r="F42" s="16">
        <v>0.2</v>
      </c>
      <c r="G42" s="16">
        <v>0.4</v>
      </c>
      <c r="H42" s="16">
        <v>0.8</v>
      </c>
      <c r="I42" s="16">
        <v>2</v>
      </c>
      <c r="J42" s="8"/>
      <c r="K42" s="8"/>
      <c r="L42" s="70">
        <v>278.39999999999998</v>
      </c>
    </row>
    <row r="43" spans="1:12" x14ac:dyDescent="0.2">
      <c r="A43" s="44" t="s">
        <v>15</v>
      </c>
      <c r="B43" s="9">
        <v>43493</v>
      </c>
      <c r="C43" s="9">
        <v>43523</v>
      </c>
      <c r="D43" s="6">
        <v>0.35899999999999999</v>
      </c>
      <c r="E43" s="39">
        <v>61</v>
      </c>
      <c r="F43" s="39">
        <v>0.4</v>
      </c>
      <c r="G43" s="39">
        <v>2.2999999999999998</v>
      </c>
      <c r="H43" s="39">
        <v>50.8</v>
      </c>
      <c r="I43" s="39">
        <v>186.5</v>
      </c>
      <c r="J43" s="7"/>
      <c r="K43" s="7"/>
      <c r="L43" s="71">
        <v>13116.2</v>
      </c>
    </row>
    <row r="44" spans="1:12" x14ac:dyDescent="0.2">
      <c r="A44" s="44" t="s">
        <v>15</v>
      </c>
      <c r="B44" s="9">
        <v>43523</v>
      </c>
      <c r="C44" s="9">
        <v>43553</v>
      </c>
      <c r="D44" s="6">
        <v>0.246</v>
      </c>
      <c r="E44" s="39">
        <v>43</v>
      </c>
      <c r="F44" s="39">
        <v>0.3</v>
      </c>
      <c r="G44" s="39">
        <v>1.8</v>
      </c>
      <c r="H44" s="39">
        <v>60.4</v>
      </c>
      <c r="I44" s="39">
        <v>219.5</v>
      </c>
      <c r="J44" s="7"/>
      <c r="K44" s="7"/>
      <c r="L44" s="71">
        <v>5848.5</v>
      </c>
    </row>
    <row r="45" spans="1:12" x14ac:dyDescent="0.2">
      <c r="A45" s="44" t="s">
        <v>15</v>
      </c>
      <c r="B45" s="9">
        <v>43553</v>
      </c>
      <c r="C45" s="9">
        <v>43584</v>
      </c>
      <c r="D45" s="6">
        <v>0.19500000000000001</v>
      </c>
      <c r="E45" s="39" t="s">
        <v>9</v>
      </c>
      <c r="F45" s="39" t="s">
        <v>9</v>
      </c>
      <c r="G45" s="39" t="s">
        <v>9</v>
      </c>
      <c r="H45" s="39" t="s">
        <v>9</v>
      </c>
      <c r="I45" s="39" t="s">
        <v>9</v>
      </c>
      <c r="J45" s="7"/>
      <c r="K45" s="7"/>
      <c r="L45" s="71" t="s">
        <v>9</v>
      </c>
    </row>
    <row r="46" spans="1:12" x14ac:dyDescent="0.2">
      <c r="A46" s="44" t="s">
        <v>15</v>
      </c>
      <c r="B46" s="9">
        <v>43584</v>
      </c>
      <c r="C46" s="9">
        <v>43614</v>
      </c>
      <c r="D46" s="6">
        <v>0.221</v>
      </c>
      <c r="E46" s="39">
        <v>93</v>
      </c>
      <c r="F46" s="39">
        <v>0.5</v>
      </c>
      <c r="G46" s="39">
        <v>1.9</v>
      </c>
      <c r="H46" s="39">
        <v>134.19999999999999</v>
      </c>
      <c r="I46" s="39">
        <v>238.6</v>
      </c>
      <c r="J46" s="7"/>
      <c r="K46" s="7"/>
      <c r="L46" s="71">
        <v>13352.7</v>
      </c>
    </row>
    <row r="47" spans="1:12" x14ac:dyDescent="0.2">
      <c r="A47" s="44" t="s">
        <v>15</v>
      </c>
      <c r="B47" s="9">
        <v>43614</v>
      </c>
      <c r="C47" s="9">
        <v>43644</v>
      </c>
      <c r="D47" s="6">
        <v>0.185</v>
      </c>
      <c r="E47" s="39">
        <v>43.6</v>
      </c>
      <c r="F47" s="39">
        <v>0.4</v>
      </c>
      <c r="G47" s="39">
        <v>1.6</v>
      </c>
      <c r="H47" s="39">
        <v>37.5</v>
      </c>
      <c r="I47" s="39">
        <v>135.5</v>
      </c>
      <c r="J47" s="7"/>
      <c r="K47" s="7"/>
      <c r="L47" s="71">
        <v>10457.799999999999</v>
      </c>
    </row>
    <row r="48" spans="1:12" x14ac:dyDescent="0.2">
      <c r="A48" s="44" t="s">
        <v>15</v>
      </c>
      <c r="B48" s="9">
        <v>43644</v>
      </c>
      <c r="C48" s="9">
        <v>43676</v>
      </c>
      <c r="D48" s="6">
        <v>0.22600000000000001</v>
      </c>
      <c r="E48" s="39">
        <v>55.9</v>
      </c>
      <c r="F48" s="39">
        <v>0.5</v>
      </c>
      <c r="G48" s="39">
        <v>1.7</v>
      </c>
      <c r="H48" s="39">
        <v>80.7</v>
      </c>
      <c r="I48" s="39">
        <v>122.3</v>
      </c>
      <c r="J48" s="7"/>
      <c r="K48" s="7"/>
      <c r="L48" s="71">
        <v>11878</v>
      </c>
    </row>
    <row r="49" spans="1:12" x14ac:dyDescent="0.2">
      <c r="A49" s="44" t="s">
        <v>15</v>
      </c>
      <c r="B49" s="9">
        <v>43676</v>
      </c>
      <c r="C49" s="9">
        <v>43705</v>
      </c>
      <c r="D49" s="6">
        <v>0.51100000000000001</v>
      </c>
      <c r="E49" s="39">
        <v>63.9</v>
      </c>
      <c r="F49" s="39">
        <v>1.4</v>
      </c>
      <c r="G49" s="39">
        <v>2.9</v>
      </c>
      <c r="H49" s="39">
        <v>45.9</v>
      </c>
      <c r="I49" s="39">
        <v>119.3</v>
      </c>
      <c r="J49" s="7"/>
      <c r="K49" s="7"/>
      <c r="L49" s="71">
        <v>12740.2</v>
      </c>
    </row>
    <row r="50" spans="1:12" x14ac:dyDescent="0.2">
      <c r="A50" s="44" t="s">
        <v>15</v>
      </c>
      <c r="B50" s="9">
        <v>43705</v>
      </c>
      <c r="C50" s="9">
        <v>43735</v>
      </c>
      <c r="D50" s="6">
        <v>0.28699999999999998</v>
      </c>
      <c r="E50" s="39">
        <v>54.8</v>
      </c>
      <c r="F50" s="39">
        <v>0.8</v>
      </c>
      <c r="G50" s="39">
        <v>3.1</v>
      </c>
      <c r="H50" s="39">
        <v>70.099999999999994</v>
      </c>
      <c r="I50" s="39">
        <v>157.4</v>
      </c>
      <c r="J50" s="7"/>
      <c r="K50" s="7"/>
      <c r="L50" s="71">
        <v>39641.800000000003</v>
      </c>
    </row>
    <row r="51" spans="1:12" x14ac:dyDescent="0.2">
      <c r="A51" s="44" t="s">
        <v>15</v>
      </c>
      <c r="B51" s="9">
        <v>43735</v>
      </c>
      <c r="C51" s="9">
        <v>43767</v>
      </c>
      <c r="D51" s="6">
        <v>0.14599999999999999</v>
      </c>
      <c r="E51" s="39">
        <v>25.3</v>
      </c>
      <c r="F51" s="39">
        <v>0.3</v>
      </c>
      <c r="G51" s="39">
        <v>1.3</v>
      </c>
      <c r="H51" s="39">
        <v>14.6</v>
      </c>
      <c r="I51" s="39">
        <v>44.4</v>
      </c>
      <c r="J51" s="7"/>
      <c r="K51" s="7"/>
      <c r="L51" s="71">
        <v>5894.9</v>
      </c>
    </row>
    <row r="52" spans="1:12" x14ac:dyDescent="0.2">
      <c r="A52" s="44" t="s">
        <v>15</v>
      </c>
      <c r="B52" s="9">
        <v>43767</v>
      </c>
      <c r="C52" s="9">
        <v>43797</v>
      </c>
      <c r="D52" s="6">
        <v>0.11600000000000001</v>
      </c>
      <c r="E52" s="39">
        <v>28.5</v>
      </c>
      <c r="F52" s="39">
        <v>0.3</v>
      </c>
      <c r="G52" s="39">
        <v>1.1000000000000001</v>
      </c>
      <c r="H52" s="39">
        <v>24.1</v>
      </c>
      <c r="I52" s="39">
        <v>39.1</v>
      </c>
      <c r="J52" s="7"/>
      <c r="K52" s="7"/>
      <c r="L52" s="71">
        <v>9803.4</v>
      </c>
    </row>
    <row r="53" spans="1:12" ht="15" thickBot="1" x14ac:dyDescent="0.25">
      <c r="A53" s="43" t="s">
        <v>15</v>
      </c>
      <c r="B53" s="10">
        <v>43797</v>
      </c>
      <c r="C53" s="10">
        <v>43826</v>
      </c>
      <c r="D53" s="11">
        <v>0.14399999999999999</v>
      </c>
      <c r="E53" s="12">
        <v>23.5</v>
      </c>
      <c r="F53" s="12">
        <v>0.2</v>
      </c>
      <c r="G53" s="12">
        <v>0.9</v>
      </c>
      <c r="H53" s="12">
        <v>27.8</v>
      </c>
      <c r="I53" s="12">
        <v>45.4</v>
      </c>
      <c r="J53" s="13"/>
      <c r="K53" s="13"/>
      <c r="L53" s="72">
        <v>4504.6000000000004</v>
      </c>
    </row>
    <row r="54" spans="1:12" x14ac:dyDescent="0.2">
      <c r="A54" s="45" t="s">
        <v>17</v>
      </c>
      <c r="B54" s="5">
        <v>43461</v>
      </c>
      <c r="C54" s="5">
        <v>43493</v>
      </c>
      <c r="D54" s="15">
        <v>0.245</v>
      </c>
      <c r="E54" s="16">
        <v>2.7</v>
      </c>
      <c r="F54" s="16">
        <v>0.2</v>
      </c>
      <c r="G54" s="16">
        <v>0.2</v>
      </c>
      <c r="H54" s="16">
        <v>0.9</v>
      </c>
      <c r="I54" s="16">
        <v>1.4</v>
      </c>
      <c r="J54" s="8"/>
      <c r="K54" s="8"/>
      <c r="L54" s="70">
        <v>148.1</v>
      </c>
    </row>
    <row r="55" spans="1:12" x14ac:dyDescent="0.2">
      <c r="A55" s="44" t="s">
        <v>17</v>
      </c>
      <c r="B55" s="9">
        <v>43493</v>
      </c>
      <c r="C55" s="9">
        <v>43523</v>
      </c>
      <c r="D55" s="6">
        <v>0.60899999999999999</v>
      </c>
      <c r="E55" s="39">
        <v>5.4</v>
      </c>
      <c r="F55" s="39">
        <v>1.3</v>
      </c>
      <c r="G55" s="39">
        <v>36.6</v>
      </c>
      <c r="H55" s="39">
        <v>79.400000000000006</v>
      </c>
      <c r="I55" s="39">
        <v>928.3</v>
      </c>
      <c r="J55" s="7"/>
      <c r="K55" s="7"/>
      <c r="L55" s="71">
        <v>65392.4</v>
      </c>
    </row>
    <row r="56" spans="1:12" x14ac:dyDescent="0.2">
      <c r="A56" s="44" t="s">
        <v>17</v>
      </c>
      <c r="B56" s="9">
        <v>43523</v>
      </c>
      <c r="C56" s="9">
        <v>43553</v>
      </c>
      <c r="D56" s="6">
        <v>0.51800000000000002</v>
      </c>
      <c r="E56" s="39">
        <v>43.8</v>
      </c>
      <c r="F56" s="39">
        <v>1.3</v>
      </c>
      <c r="G56" s="39">
        <v>11.8</v>
      </c>
      <c r="H56" s="39">
        <v>101.9</v>
      </c>
      <c r="I56" s="39">
        <v>6679.1</v>
      </c>
      <c r="J56" s="7"/>
      <c r="K56" s="7"/>
      <c r="L56" s="71">
        <v>38968.400000000001</v>
      </c>
    </row>
    <row r="57" spans="1:12" x14ac:dyDescent="0.2">
      <c r="A57" s="44" t="s">
        <v>17</v>
      </c>
      <c r="B57" s="9">
        <v>43553</v>
      </c>
      <c r="C57" s="9">
        <v>43584</v>
      </c>
      <c r="D57" s="6">
        <v>0.34100000000000003</v>
      </c>
      <c r="E57" s="39">
        <v>29.6</v>
      </c>
      <c r="F57" s="39">
        <v>0.9</v>
      </c>
      <c r="G57" s="39">
        <v>11.8</v>
      </c>
      <c r="H57" s="39">
        <v>64.8</v>
      </c>
      <c r="I57" s="39">
        <v>1480.2</v>
      </c>
      <c r="J57" s="7"/>
      <c r="K57" s="7"/>
      <c r="L57" s="71">
        <v>28213.9</v>
      </c>
    </row>
    <row r="58" spans="1:12" x14ac:dyDescent="0.2">
      <c r="A58" s="44" t="s">
        <v>17</v>
      </c>
      <c r="B58" s="9">
        <v>43584</v>
      </c>
      <c r="C58" s="9">
        <v>43614</v>
      </c>
      <c r="D58" s="6">
        <v>0.435</v>
      </c>
      <c r="E58" s="39">
        <v>27.8</v>
      </c>
      <c r="F58" s="39">
        <v>1.1000000000000001</v>
      </c>
      <c r="G58" s="39">
        <v>14.4</v>
      </c>
      <c r="H58" s="39">
        <v>85.6</v>
      </c>
      <c r="I58" s="39">
        <v>1702.8</v>
      </c>
      <c r="J58" s="7"/>
      <c r="K58" s="7"/>
      <c r="L58" s="71">
        <v>40958</v>
      </c>
    </row>
    <row r="59" spans="1:12" x14ac:dyDescent="0.2">
      <c r="A59" s="44" t="s">
        <v>17</v>
      </c>
      <c r="B59" s="9">
        <v>43614</v>
      </c>
      <c r="C59" s="9">
        <v>43644</v>
      </c>
      <c r="D59" s="6">
        <v>0.55600000000000005</v>
      </c>
      <c r="E59" s="39">
        <v>13.2</v>
      </c>
      <c r="F59" s="39">
        <v>1.1000000000000001</v>
      </c>
      <c r="G59" s="39">
        <v>22.6</v>
      </c>
      <c r="H59" s="39">
        <v>89</v>
      </c>
      <c r="I59" s="39">
        <v>2018.9</v>
      </c>
      <c r="J59" s="7"/>
      <c r="K59" s="7"/>
      <c r="L59" s="71">
        <v>52448.2</v>
      </c>
    </row>
    <row r="60" spans="1:12" x14ac:dyDescent="0.2">
      <c r="A60" s="44" t="s">
        <v>17</v>
      </c>
      <c r="B60" s="9">
        <v>43644</v>
      </c>
      <c r="C60" s="9">
        <v>43676</v>
      </c>
      <c r="D60" s="6">
        <v>0.34300000000000003</v>
      </c>
      <c r="E60" s="39">
        <v>45.9</v>
      </c>
      <c r="F60" s="39">
        <v>1.1000000000000001</v>
      </c>
      <c r="G60" s="39">
        <v>10.6</v>
      </c>
      <c r="H60" s="39">
        <v>75.5</v>
      </c>
      <c r="I60" s="39">
        <v>712.3</v>
      </c>
      <c r="J60" s="7"/>
      <c r="K60" s="7"/>
      <c r="L60" s="71">
        <v>36762</v>
      </c>
    </row>
    <row r="61" spans="1:12" x14ac:dyDescent="0.2">
      <c r="A61" s="44" t="s">
        <v>17</v>
      </c>
      <c r="B61" s="9">
        <v>43676</v>
      </c>
      <c r="C61" s="9">
        <v>43705</v>
      </c>
      <c r="D61" s="6">
        <v>0.56100000000000005</v>
      </c>
      <c r="E61" s="39">
        <v>30.4</v>
      </c>
      <c r="F61" s="39">
        <v>1.6</v>
      </c>
      <c r="G61" s="39">
        <v>17.3</v>
      </c>
      <c r="H61" s="39">
        <v>80.8</v>
      </c>
      <c r="I61" s="39">
        <v>736.2</v>
      </c>
      <c r="J61" s="7"/>
      <c r="K61" s="7"/>
      <c r="L61" s="71">
        <v>48166.8</v>
      </c>
    </row>
    <row r="62" spans="1:12" x14ac:dyDescent="0.2">
      <c r="A62" s="44" t="s">
        <v>17</v>
      </c>
      <c r="B62" s="9">
        <v>43705</v>
      </c>
      <c r="C62" s="9">
        <v>43735</v>
      </c>
      <c r="D62" s="6">
        <v>0.313</v>
      </c>
      <c r="E62" s="39">
        <v>80.099999999999994</v>
      </c>
      <c r="F62" s="39">
        <v>1.7</v>
      </c>
      <c r="G62" s="39">
        <v>8.5</v>
      </c>
      <c r="H62" s="39">
        <v>67.3</v>
      </c>
      <c r="I62" s="39">
        <v>402.2</v>
      </c>
      <c r="J62" s="7"/>
      <c r="K62" s="7"/>
      <c r="L62" s="71">
        <v>32572.9</v>
      </c>
    </row>
    <row r="63" spans="1:12" x14ac:dyDescent="0.2">
      <c r="A63" s="44" t="s">
        <v>17</v>
      </c>
      <c r="B63" s="9">
        <v>43735</v>
      </c>
      <c r="C63" s="9">
        <v>43767</v>
      </c>
      <c r="D63" s="6">
        <v>0.29199999999999998</v>
      </c>
      <c r="E63" s="39">
        <v>34.200000000000003</v>
      </c>
      <c r="F63" s="39">
        <v>0.7</v>
      </c>
      <c r="G63" s="39">
        <v>5</v>
      </c>
      <c r="H63" s="39">
        <v>50.5</v>
      </c>
      <c r="I63" s="39">
        <v>619.9</v>
      </c>
      <c r="J63" s="7"/>
      <c r="K63" s="7"/>
      <c r="L63" s="71">
        <v>14247.5</v>
      </c>
    </row>
    <row r="64" spans="1:12" x14ac:dyDescent="0.2">
      <c r="A64" s="44" t="s">
        <v>17</v>
      </c>
      <c r="B64" s="9">
        <v>43767</v>
      </c>
      <c r="C64" s="9">
        <v>43797</v>
      </c>
      <c r="D64" s="6">
        <v>0.249</v>
      </c>
      <c r="E64" s="39">
        <v>35.700000000000003</v>
      </c>
      <c r="F64" s="39">
        <v>0.8</v>
      </c>
      <c r="G64" s="39">
        <v>7.7</v>
      </c>
      <c r="H64" s="39">
        <v>40</v>
      </c>
      <c r="I64" s="39">
        <v>359.7</v>
      </c>
      <c r="J64" s="7"/>
      <c r="K64" s="7"/>
      <c r="L64" s="71">
        <v>19834.8</v>
      </c>
    </row>
    <row r="65" spans="1:12" ht="15" thickBot="1" x14ac:dyDescent="0.25">
      <c r="A65" s="43" t="s">
        <v>17</v>
      </c>
      <c r="B65" s="10">
        <v>43797</v>
      </c>
      <c r="C65" s="10">
        <v>43826</v>
      </c>
      <c r="D65" s="11">
        <v>0.20499999999999999</v>
      </c>
      <c r="E65" s="12">
        <v>39.700000000000003</v>
      </c>
      <c r="F65" s="12">
        <v>0.4</v>
      </c>
      <c r="G65" s="12">
        <v>2.6</v>
      </c>
      <c r="H65" s="12">
        <v>26.5</v>
      </c>
      <c r="I65" s="12">
        <v>334.2</v>
      </c>
      <c r="J65" s="13"/>
      <c r="K65" s="13"/>
      <c r="L65" s="72">
        <v>12120.5</v>
      </c>
    </row>
    <row r="66" spans="1:12" x14ac:dyDescent="0.2">
      <c r="A66" s="45" t="s">
        <v>19</v>
      </c>
      <c r="B66" s="5">
        <v>43461</v>
      </c>
      <c r="C66" s="5">
        <v>43493</v>
      </c>
      <c r="D66" s="15">
        <v>0.13800000000000001</v>
      </c>
      <c r="E66" s="16">
        <v>32.299999999999997</v>
      </c>
      <c r="F66" s="16">
        <v>0.4</v>
      </c>
      <c r="G66" s="16">
        <v>1.5</v>
      </c>
      <c r="H66" s="16">
        <v>43.7</v>
      </c>
      <c r="I66" s="16">
        <v>156.9</v>
      </c>
      <c r="J66" s="8"/>
      <c r="K66" s="8"/>
      <c r="L66" s="70">
        <v>12545.4</v>
      </c>
    </row>
    <row r="67" spans="1:12" x14ac:dyDescent="0.2">
      <c r="A67" s="44" t="s">
        <v>19</v>
      </c>
      <c r="B67" s="9">
        <v>43493</v>
      </c>
      <c r="C67" s="9">
        <v>43523</v>
      </c>
      <c r="D67" s="6">
        <v>3.9E-2</v>
      </c>
      <c r="E67" s="39">
        <v>12.5</v>
      </c>
      <c r="F67" s="39">
        <v>0.1</v>
      </c>
      <c r="G67" s="39">
        <v>0.5</v>
      </c>
      <c r="H67" s="39">
        <v>50.8</v>
      </c>
      <c r="I67" s="39">
        <v>55.8</v>
      </c>
      <c r="J67" s="7"/>
      <c r="K67" s="7"/>
      <c r="L67" s="71">
        <v>3686.1</v>
      </c>
    </row>
    <row r="68" spans="1:12" x14ac:dyDescent="0.2">
      <c r="A68" s="44" t="s">
        <v>19</v>
      </c>
      <c r="B68" s="9">
        <v>43523</v>
      </c>
      <c r="C68" s="9">
        <v>43553</v>
      </c>
      <c r="D68" s="6">
        <v>0.16200000000000001</v>
      </c>
      <c r="E68" s="39">
        <v>22.5</v>
      </c>
      <c r="F68" s="39">
        <v>0.3</v>
      </c>
      <c r="G68" s="39">
        <v>1.4</v>
      </c>
      <c r="H68" s="39">
        <v>212.7</v>
      </c>
      <c r="I68" s="39">
        <v>164.9</v>
      </c>
      <c r="J68" s="7"/>
      <c r="K68" s="7"/>
      <c r="L68" s="71">
        <v>7552.2</v>
      </c>
    </row>
    <row r="69" spans="1:12" x14ac:dyDescent="0.2">
      <c r="A69" s="44" t="s">
        <v>19</v>
      </c>
      <c r="B69" s="9">
        <v>43553</v>
      </c>
      <c r="C69" s="9">
        <v>43584</v>
      </c>
      <c r="D69" s="6">
        <v>0.14099999999999999</v>
      </c>
      <c r="E69" s="39">
        <v>17.5</v>
      </c>
      <c r="F69" s="39">
        <v>0.3</v>
      </c>
      <c r="G69" s="39">
        <v>1.2</v>
      </c>
      <c r="H69" s="39">
        <v>136.4</v>
      </c>
      <c r="I69" s="39">
        <v>92.1</v>
      </c>
      <c r="J69" s="7"/>
      <c r="K69" s="7"/>
      <c r="L69" s="71">
        <v>5352.5</v>
      </c>
    </row>
    <row r="70" spans="1:12" x14ac:dyDescent="0.2">
      <c r="A70" s="44" t="s">
        <v>19</v>
      </c>
      <c r="B70" s="9">
        <v>43584</v>
      </c>
      <c r="C70" s="9">
        <v>43614</v>
      </c>
      <c r="D70" s="6">
        <v>0.17399999999999999</v>
      </c>
      <c r="E70" s="39">
        <v>15.8</v>
      </c>
      <c r="F70" s="39">
        <v>0.2</v>
      </c>
      <c r="G70" s="39">
        <v>1.3</v>
      </c>
      <c r="H70" s="39">
        <v>94.9</v>
      </c>
      <c r="I70" s="39">
        <v>70.900000000000006</v>
      </c>
      <c r="J70" s="7"/>
      <c r="K70" s="7"/>
      <c r="L70" s="71">
        <v>9394</v>
      </c>
    </row>
    <row r="71" spans="1:12" x14ac:dyDescent="0.2">
      <c r="A71" s="44" t="s">
        <v>19</v>
      </c>
      <c r="B71" s="9">
        <v>43614</v>
      </c>
      <c r="C71" s="9">
        <v>43644</v>
      </c>
      <c r="D71" s="6">
        <v>0.248</v>
      </c>
      <c r="E71" s="39">
        <v>23</v>
      </c>
      <c r="F71" s="39">
        <v>0.2</v>
      </c>
      <c r="G71" s="39">
        <v>1</v>
      </c>
      <c r="H71" s="39">
        <v>147.19999999999999</v>
      </c>
      <c r="I71" s="39">
        <v>100.4</v>
      </c>
      <c r="J71" s="7"/>
      <c r="K71" s="7"/>
      <c r="L71" s="71">
        <v>3959.2</v>
      </c>
    </row>
    <row r="72" spans="1:12" x14ac:dyDescent="0.2">
      <c r="A72" s="44" t="s">
        <v>19</v>
      </c>
      <c r="B72" s="9">
        <v>43644</v>
      </c>
      <c r="C72" s="9">
        <v>43676</v>
      </c>
      <c r="D72" s="6">
        <v>0.17399999999999999</v>
      </c>
      <c r="E72" s="39">
        <v>20.399999999999999</v>
      </c>
      <c r="F72" s="39">
        <v>0.3</v>
      </c>
      <c r="G72" s="39">
        <v>1.4</v>
      </c>
      <c r="H72" s="39">
        <v>154</v>
      </c>
      <c r="I72" s="39">
        <v>110</v>
      </c>
      <c r="J72" s="7"/>
      <c r="K72" s="7"/>
      <c r="L72" s="71">
        <v>9567</v>
      </c>
    </row>
    <row r="73" spans="1:12" x14ac:dyDescent="0.2">
      <c r="A73" s="44" t="s">
        <v>19</v>
      </c>
      <c r="B73" s="9">
        <v>43676</v>
      </c>
      <c r="C73" s="9">
        <v>43705</v>
      </c>
      <c r="D73" s="6">
        <v>0.17799999999999999</v>
      </c>
      <c r="E73" s="39">
        <v>12.7</v>
      </c>
      <c r="F73" s="39">
        <v>0.2</v>
      </c>
      <c r="G73" s="39">
        <v>0.9</v>
      </c>
      <c r="H73" s="39">
        <v>111.4</v>
      </c>
      <c r="I73" s="39">
        <v>65.099999999999994</v>
      </c>
      <c r="J73" s="7"/>
      <c r="K73" s="7"/>
      <c r="L73" s="71">
        <v>4704.3999999999996</v>
      </c>
    </row>
    <row r="74" spans="1:12" x14ac:dyDescent="0.2">
      <c r="A74" s="44" t="s">
        <v>19</v>
      </c>
      <c r="B74" s="9">
        <v>43705</v>
      </c>
      <c r="C74" s="9">
        <v>43735</v>
      </c>
      <c r="D74" s="6">
        <v>0.11</v>
      </c>
      <c r="E74" s="39">
        <v>14.3</v>
      </c>
      <c r="F74" s="39">
        <v>0.2</v>
      </c>
      <c r="G74" s="39">
        <v>0.8</v>
      </c>
      <c r="H74" s="39">
        <v>94.7</v>
      </c>
      <c r="I74" s="39">
        <v>61.7</v>
      </c>
      <c r="J74" s="7"/>
      <c r="K74" s="7"/>
      <c r="L74" s="71">
        <v>6035.9</v>
      </c>
    </row>
    <row r="75" spans="1:12" x14ac:dyDescent="0.2">
      <c r="A75" s="44" t="s">
        <v>19</v>
      </c>
      <c r="B75" s="9">
        <v>43735</v>
      </c>
      <c r="C75" s="9">
        <v>43767</v>
      </c>
      <c r="D75" s="6">
        <v>8.8999999999999996E-2</v>
      </c>
      <c r="E75" s="39">
        <v>7.8</v>
      </c>
      <c r="F75" s="39">
        <v>0.2</v>
      </c>
      <c r="G75" s="39">
        <v>0.5</v>
      </c>
      <c r="H75" s="39">
        <v>40.9</v>
      </c>
      <c r="I75" s="39">
        <v>26.2</v>
      </c>
      <c r="J75" s="7"/>
      <c r="K75" s="7"/>
      <c r="L75" s="71">
        <v>2119.1</v>
      </c>
    </row>
    <row r="76" spans="1:12" x14ac:dyDescent="0.2">
      <c r="A76" s="44" t="s">
        <v>19</v>
      </c>
      <c r="B76" s="9">
        <v>43767</v>
      </c>
      <c r="C76" s="9">
        <v>43797</v>
      </c>
      <c r="D76" s="6">
        <v>8.7999999999999995E-2</v>
      </c>
      <c r="E76" s="39">
        <v>20.2</v>
      </c>
      <c r="F76" s="39">
        <v>0.2</v>
      </c>
      <c r="G76" s="39">
        <v>0.6</v>
      </c>
      <c r="H76" s="39">
        <v>108.6</v>
      </c>
      <c r="I76" s="39">
        <v>62.3</v>
      </c>
      <c r="J76" s="7"/>
      <c r="K76" s="7"/>
      <c r="L76" s="71">
        <v>4251.3</v>
      </c>
    </row>
    <row r="77" spans="1:12" ht="15" thickBot="1" x14ac:dyDescent="0.25">
      <c r="A77" s="43" t="s">
        <v>19</v>
      </c>
      <c r="B77" s="10">
        <v>43797</v>
      </c>
      <c r="C77" s="10">
        <v>43826</v>
      </c>
      <c r="D77" s="11">
        <v>7.3999999999999996E-2</v>
      </c>
      <c r="E77" s="12">
        <v>13.4</v>
      </c>
      <c r="F77" s="12">
        <v>0.1</v>
      </c>
      <c r="G77" s="12">
        <v>0.4</v>
      </c>
      <c r="H77" s="12">
        <v>109.2</v>
      </c>
      <c r="I77" s="12">
        <v>44.9</v>
      </c>
      <c r="J77" s="13"/>
      <c r="K77" s="13"/>
      <c r="L77" s="72">
        <v>2860.6</v>
      </c>
    </row>
    <row r="78" spans="1:12" x14ac:dyDescent="0.2">
      <c r="A78" s="45" t="s">
        <v>20</v>
      </c>
      <c r="B78" s="5">
        <v>43461</v>
      </c>
      <c r="C78" s="5">
        <v>43493</v>
      </c>
      <c r="D78" s="15" t="s">
        <v>9</v>
      </c>
      <c r="E78" s="16" t="s">
        <v>9</v>
      </c>
      <c r="F78" s="16" t="s">
        <v>9</v>
      </c>
      <c r="G78" s="16" t="s">
        <v>9</v>
      </c>
      <c r="H78" s="16" t="s">
        <v>9</v>
      </c>
      <c r="I78" s="16" t="s">
        <v>9</v>
      </c>
      <c r="J78" s="8"/>
      <c r="K78" s="8"/>
      <c r="L78" s="70" t="s">
        <v>9</v>
      </c>
    </row>
    <row r="79" spans="1:12" x14ac:dyDescent="0.2">
      <c r="A79" s="44" t="s">
        <v>20</v>
      </c>
      <c r="B79" s="9">
        <v>43493</v>
      </c>
      <c r="C79" s="9">
        <v>43523</v>
      </c>
      <c r="D79" s="6">
        <v>0.13100000000000001</v>
      </c>
      <c r="E79" s="39">
        <v>70.900000000000006</v>
      </c>
      <c r="F79" s="39">
        <v>0.4</v>
      </c>
      <c r="G79" s="39">
        <v>0.9</v>
      </c>
      <c r="H79" s="39">
        <v>440.5</v>
      </c>
      <c r="I79" s="39">
        <v>364.1</v>
      </c>
      <c r="J79" s="7"/>
      <c r="K79" s="7"/>
      <c r="L79" s="71">
        <v>13229</v>
      </c>
    </row>
    <row r="80" spans="1:12" x14ac:dyDescent="0.2">
      <c r="A80" s="44" t="s">
        <v>20</v>
      </c>
      <c r="B80" s="9">
        <v>43523</v>
      </c>
      <c r="C80" s="9">
        <v>43553</v>
      </c>
      <c r="D80" s="6">
        <v>0.14199999999999999</v>
      </c>
      <c r="E80" s="39">
        <v>38.299999999999997</v>
      </c>
      <c r="F80" s="39">
        <v>0.3</v>
      </c>
      <c r="G80" s="39">
        <v>1.4</v>
      </c>
      <c r="H80" s="39">
        <v>681.9</v>
      </c>
      <c r="I80" s="39">
        <v>401.2</v>
      </c>
      <c r="J80" s="7"/>
      <c r="K80" s="7"/>
      <c r="L80" s="71">
        <v>10471.5</v>
      </c>
    </row>
    <row r="81" spans="1:12" x14ac:dyDescent="0.2">
      <c r="A81" s="44" t="s">
        <v>20</v>
      </c>
      <c r="B81" s="9">
        <v>43553</v>
      </c>
      <c r="C81" s="9">
        <v>43584</v>
      </c>
      <c r="D81" s="6" t="s">
        <v>9</v>
      </c>
      <c r="E81" s="39" t="s">
        <v>9</v>
      </c>
      <c r="F81" s="39" t="s">
        <v>9</v>
      </c>
      <c r="G81" s="39" t="s">
        <v>9</v>
      </c>
      <c r="H81" s="39" t="s">
        <v>9</v>
      </c>
      <c r="I81" s="39" t="s">
        <v>9</v>
      </c>
      <c r="J81" s="7"/>
      <c r="K81" s="7"/>
      <c r="L81" s="71" t="s">
        <v>9</v>
      </c>
    </row>
    <row r="82" spans="1:12" x14ac:dyDescent="0.2">
      <c r="A82" s="44" t="s">
        <v>20</v>
      </c>
      <c r="B82" s="9">
        <v>43584</v>
      </c>
      <c r="C82" s="9">
        <v>43614</v>
      </c>
      <c r="D82" s="6">
        <v>0.16</v>
      </c>
      <c r="E82" s="39">
        <v>31.7</v>
      </c>
      <c r="F82" s="39">
        <v>0.2</v>
      </c>
      <c r="G82" s="39">
        <v>1.1000000000000001</v>
      </c>
      <c r="H82" s="39">
        <v>70.099999999999994</v>
      </c>
      <c r="I82" s="39">
        <v>79</v>
      </c>
      <c r="J82" s="7"/>
      <c r="K82" s="7"/>
      <c r="L82" s="71">
        <v>10187.200000000001</v>
      </c>
    </row>
    <row r="83" spans="1:12" x14ac:dyDescent="0.2">
      <c r="A83" s="44" t="s">
        <v>20</v>
      </c>
      <c r="B83" s="9">
        <v>43614</v>
      </c>
      <c r="C83" s="9">
        <v>43644</v>
      </c>
      <c r="D83" s="6" t="s">
        <v>9</v>
      </c>
      <c r="E83" s="39" t="s">
        <v>9</v>
      </c>
      <c r="F83" s="39" t="s">
        <v>9</v>
      </c>
      <c r="G83" s="39" t="s">
        <v>9</v>
      </c>
      <c r="H83" s="39" t="s">
        <v>9</v>
      </c>
      <c r="I83" s="39" t="s">
        <v>9</v>
      </c>
      <c r="J83" s="7"/>
      <c r="K83" s="7"/>
      <c r="L83" s="71" t="s">
        <v>9</v>
      </c>
    </row>
    <row r="84" spans="1:12" x14ac:dyDescent="0.2">
      <c r="A84" s="44" t="s">
        <v>20</v>
      </c>
      <c r="B84" s="9">
        <v>43644</v>
      </c>
      <c r="C84" s="9">
        <v>43676</v>
      </c>
      <c r="D84" s="6" t="s">
        <v>9</v>
      </c>
      <c r="E84" s="39"/>
      <c r="F84" s="39"/>
      <c r="G84" s="39"/>
      <c r="H84" s="39"/>
      <c r="I84" s="39"/>
      <c r="J84" s="7"/>
      <c r="K84" s="7"/>
      <c r="L84" s="71"/>
    </row>
    <row r="85" spans="1:12" x14ac:dyDescent="0.2">
      <c r="A85" s="44" t="s">
        <v>20</v>
      </c>
      <c r="B85" s="9">
        <v>43676</v>
      </c>
      <c r="C85" s="9">
        <v>43705</v>
      </c>
      <c r="D85" s="6">
        <v>5.2999999999999999E-2</v>
      </c>
      <c r="E85" s="39">
        <v>11.5</v>
      </c>
      <c r="F85" s="39">
        <v>0.3</v>
      </c>
      <c r="G85" s="39">
        <v>0.5</v>
      </c>
      <c r="H85" s="39">
        <v>154.69999999999999</v>
      </c>
      <c r="I85" s="39">
        <v>84.7</v>
      </c>
      <c r="J85" s="7"/>
      <c r="K85" s="7"/>
      <c r="L85" s="71">
        <v>3089.5</v>
      </c>
    </row>
    <row r="86" spans="1:12" x14ac:dyDescent="0.2">
      <c r="A86" s="44" t="s">
        <v>20</v>
      </c>
      <c r="B86" s="9">
        <v>43705</v>
      </c>
      <c r="C86" s="9">
        <v>43735</v>
      </c>
      <c r="D86" s="6" t="s">
        <v>9</v>
      </c>
      <c r="E86" s="39" t="s">
        <v>9</v>
      </c>
      <c r="F86" s="39" t="s">
        <v>9</v>
      </c>
      <c r="G86" s="39" t="s">
        <v>9</v>
      </c>
      <c r="H86" s="39" t="s">
        <v>9</v>
      </c>
      <c r="I86" s="39" t="s">
        <v>9</v>
      </c>
      <c r="J86" s="7"/>
      <c r="K86" s="7"/>
      <c r="L86" s="71" t="s">
        <v>9</v>
      </c>
    </row>
    <row r="87" spans="1:12" x14ac:dyDescent="0.2">
      <c r="A87" s="44" t="s">
        <v>20</v>
      </c>
      <c r="B87" s="9">
        <v>43735</v>
      </c>
      <c r="C87" s="9">
        <v>43767</v>
      </c>
      <c r="D87" s="6">
        <v>0.27400000000000002</v>
      </c>
      <c r="E87" s="39">
        <v>47.1</v>
      </c>
      <c r="F87" s="39">
        <v>0.6</v>
      </c>
      <c r="G87" s="39">
        <v>1.1000000000000001</v>
      </c>
      <c r="H87" s="39">
        <v>272.60000000000002</v>
      </c>
      <c r="I87" s="39">
        <v>110</v>
      </c>
      <c r="J87" s="7"/>
      <c r="K87" s="7"/>
      <c r="L87" s="71">
        <v>3650.6</v>
      </c>
    </row>
    <row r="88" spans="1:12" x14ac:dyDescent="0.2">
      <c r="A88" s="44" t="s">
        <v>20</v>
      </c>
      <c r="B88" s="9">
        <v>43767</v>
      </c>
      <c r="C88" s="9">
        <v>43797</v>
      </c>
      <c r="D88" s="6">
        <v>1.006</v>
      </c>
      <c r="E88" s="39">
        <v>82.5</v>
      </c>
      <c r="F88" s="39">
        <v>0.4</v>
      </c>
      <c r="G88" s="39">
        <v>1.6</v>
      </c>
      <c r="H88" s="39">
        <v>115.9</v>
      </c>
      <c r="I88" s="39">
        <v>68.3</v>
      </c>
      <c r="J88" s="7"/>
      <c r="K88" s="7"/>
      <c r="L88" s="71">
        <v>5670.5</v>
      </c>
    </row>
    <row r="89" spans="1:12" ht="15" thickBot="1" x14ac:dyDescent="0.25">
      <c r="A89" s="43" t="s">
        <v>20</v>
      </c>
      <c r="B89" s="10">
        <v>43797</v>
      </c>
      <c r="C89" s="10">
        <v>43826</v>
      </c>
      <c r="D89" s="11">
        <v>0.29099999999999998</v>
      </c>
      <c r="E89" s="12">
        <v>33.1</v>
      </c>
      <c r="F89" s="12">
        <v>0.1</v>
      </c>
      <c r="G89" s="12">
        <v>0.4</v>
      </c>
      <c r="H89" s="12">
        <v>64.099999999999994</v>
      </c>
      <c r="I89" s="12">
        <v>49.6</v>
      </c>
      <c r="J89" s="13"/>
      <c r="K89" s="13"/>
      <c r="L89" s="72">
        <v>2224.9</v>
      </c>
    </row>
    <row r="90" spans="1:12" x14ac:dyDescent="0.2">
      <c r="A90" s="44" t="s">
        <v>42</v>
      </c>
      <c r="B90" s="9">
        <v>43462</v>
      </c>
      <c r="C90" s="9">
        <v>43493</v>
      </c>
      <c r="D90" s="6">
        <v>0.38100000000000001</v>
      </c>
      <c r="E90" s="39">
        <v>33.4</v>
      </c>
      <c r="F90" s="39">
        <v>0.5</v>
      </c>
      <c r="G90" s="39">
        <v>1.9</v>
      </c>
      <c r="H90" s="39">
        <v>30.4</v>
      </c>
      <c r="I90" s="39"/>
      <c r="J90" s="7"/>
      <c r="K90" s="7">
        <v>192.9</v>
      </c>
      <c r="L90" s="71">
        <v>106279</v>
      </c>
    </row>
    <row r="91" spans="1:12" x14ac:dyDescent="0.2">
      <c r="A91" s="44" t="s">
        <v>42</v>
      </c>
      <c r="B91" s="9">
        <v>43493</v>
      </c>
      <c r="C91" s="9">
        <v>43524</v>
      </c>
      <c r="D91" s="6">
        <v>0.19700000000000001</v>
      </c>
      <c r="E91" s="39">
        <v>21.6</v>
      </c>
      <c r="F91" s="39">
        <v>0.2</v>
      </c>
      <c r="G91" s="39">
        <v>0.6</v>
      </c>
      <c r="H91" s="39">
        <v>7.7</v>
      </c>
      <c r="I91" s="39"/>
      <c r="J91" s="7"/>
      <c r="K91" s="7">
        <v>101.6</v>
      </c>
      <c r="L91" s="71">
        <v>2908.5</v>
      </c>
    </row>
    <row r="92" spans="1:12" x14ac:dyDescent="0.2">
      <c r="A92" s="44" t="s">
        <v>42</v>
      </c>
      <c r="B92" s="9">
        <v>43524</v>
      </c>
      <c r="C92" s="9">
        <v>43553</v>
      </c>
      <c r="D92" s="6">
        <v>0.48299999999999998</v>
      </c>
      <c r="E92" s="39">
        <v>47.9</v>
      </c>
      <c r="F92" s="39">
        <v>1</v>
      </c>
      <c r="G92" s="39">
        <v>2.2000000000000002</v>
      </c>
      <c r="H92" s="39">
        <v>33.4</v>
      </c>
      <c r="I92" s="39"/>
      <c r="J92" s="7"/>
      <c r="K92" s="7">
        <v>352.6</v>
      </c>
      <c r="L92" s="71">
        <v>83571.100000000006</v>
      </c>
    </row>
    <row r="93" spans="1:12" x14ac:dyDescent="0.2">
      <c r="A93" s="44" t="s">
        <v>42</v>
      </c>
      <c r="B93" s="9">
        <v>43553</v>
      </c>
      <c r="C93" s="9">
        <v>43581</v>
      </c>
      <c r="D93" s="6">
        <v>0.13200000000000001</v>
      </c>
      <c r="E93" s="39">
        <v>22.8</v>
      </c>
      <c r="F93" s="39">
        <v>0.3</v>
      </c>
      <c r="G93" s="39">
        <v>1.5</v>
      </c>
      <c r="H93" s="39">
        <v>14.4</v>
      </c>
      <c r="I93" s="39"/>
      <c r="J93" s="7"/>
      <c r="K93" s="7">
        <v>144.30000000000001</v>
      </c>
      <c r="L93" s="71">
        <v>13949.7</v>
      </c>
    </row>
    <row r="94" spans="1:12" x14ac:dyDescent="0.2">
      <c r="A94" s="44" t="s">
        <v>42</v>
      </c>
      <c r="B94" s="9">
        <v>43581</v>
      </c>
      <c r="C94" s="9">
        <v>43612</v>
      </c>
      <c r="D94" s="6">
        <v>0.21299999999999999</v>
      </c>
      <c r="E94" s="39">
        <v>15.5</v>
      </c>
      <c r="F94" s="39">
        <v>0.3</v>
      </c>
      <c r="G94" s="39">
        <v>1.5</v>
      </c>
      <c r="H94" s="39">
        <v>16.600000000000001</v>
      </c>
      <c r="I94" s="39"/>
      <c r="J94" s="7"/>
      <c r="K94" s="7">
        <v>130.4</v>
      </c>
      <c r="L94" s="71">
        <v>47284.3</v>
      </c>
    </row>
    <row r="95" spans="1:12" x14ac:dyDescent="0.2">
      <c r="A95" s="44" t="s">
        <v>42</v>
      </c>
      <c r="B95" s="9">
        <v>43612</v>
      </c>
      <c r="C95" s="9">
        <v>43643</v>
      </c>
      <c r="D95" s="6">
        <v>0.36899999999999999</v>
      </c>
      <c r="E95" s="39">
        <v>33.700000000000003</v>
      </c>
      <c r="F95" s="39">
        <v>0.5</v>
      </c>
      <c r="G95" s="39">
        <v>2.2999999999999998</v>
      </c>
      <c r="H95" s="39">
        <v>25.3</v>
      </c>
      <c r="I95" s="39"/>
      <c r="J95" s="7"/>
      <c r="K95" s="7">
        <v>265.2</v>
      </c>
      <c r="L95" s="71">
        <v>35471.4</v>
      </c>
    </row>
    <row r="96" spans="1:12" x14ac:dyDescent="0.2">
      <c r="A96" s="44" t="s">
        <v>42</v>
      </c>
      <c r="B96" s="9">
        <v>43643</v>
      </c>
      <c r="C96" s="9">
        <v>43675</v>
      </c>
      <c r="D96" s="6">
        <v>0.24299999999999999</v>
      </c>
      <c r="E96" s="39">
        <v>36.299999999999997</v>
      </c>
      <c r="F96" s="39">
        <v>0.6</v>
      </c>
      <c r="G96" s="39">
        <v>0.8</v>
      </c>
      <c r="H96" s="39">
        <v>22.6</v>
      </c>
      <c r="I96" s="39"/>
      <c r="J96" s="7"/>
      <c r="K96" s="7">
        <v>138.30000000000001</v>
      </c>
      <c r="L96" s="71">
        <v>48823.199999999997</v>
      </c>
    </row>
    <row r="97" spans="1:12" x14ac:dyDescent="0.2">
      <c r="A97" s="44" t="s">
        <v>42</v>
      </c>
      <c r="B97" s="9">
        <v>43675</v>
      </c>
      <c r="C97" s="9">
        <v>43705</v>
      </c>
      <c r="D97" s="6">
        <v>0.67400000000000004</v>
      </c>
      <c r="E97" s="39">
        <v>27.8</v>
      </c>
      <c r="F97" s="39">
        <v>0.6</v>
      </c>
      <c r="G97" s="39">
        <v>2.5</v>
      </c>
      <c r="H97" s="39">
        <v>23.5</v>
      </c>
      <c r="I97" s="39"/>
      <c r="J97" s="7"/>
      <c r="K97" s="7">
        <v>276.60000000000002</v>
      </c>
      <c r="L97" s="71">
        <v>44972.5</v>
      </c>
    </row>
    <row r="98" spans="1:12" x14ac:dyDescent="0.2">
      <c r="A98" s="44" t="s">
        <v>42</v>
      </c>
      <c r="B98" s="9">
        <v>43705</v>
      </c>
      <c r="C98" s="9">
        <v>43733</v>
      </c>
      <c r="D98" s="6">
        <v>0.25800000000000001</v>
      </c>
      <c r="E98" s="39">
        <v>50.4</v>
      </c>
      <c r="F98" s="39">
        <v>0.7</v>
      </c>
      <c r="G98" s="39">
        <v>2.4</v>
      </c>
      <c r="H98" s="39">
        <v>34.799999999999997</v>
      </c>
      <c r="I98" s="39"/>
      <c r="J98" s="7"/>
      <c r="K98" s="7">
        <v>265.3</v>
      </c>
      <c r="L98" s="71">
        <v>45430.400000000001</v>
      </c>
    </row>
    <row r="99" spans="1:12" x14ac:dyDescent="0.2">
      <c r="A99" s="44" t="s">
        <v>42</v>
      </c>
      <c r="B99" s="9">
        <v>43733</v>
      </c>
      <c r="C99" s="9">
        <v>43761</v>
      </c>
      <c r="D99" s="6">
        <v>0.22</v>
      </c>
      <c r="E99" s="39">
        <v>21.2</v>
      </c>
      <c r="F99" s="39">
        <v>0.4</v>
      </c>
      <c r="G99" s="39">
        <v>1.3</v>
      </c>
      <c r="H99" s="39">
        <v>17.600000000000001</v>
      </c>
      <c r="I99" s="39"/>
      <c r="J99" s="7"/>
      <c r="K99" s="7">
        <v>269.7</v>
      </c>
      <c r="L99" s="71">
        <v>19069.900000000001</v>
      </c>
    </row>
    <row r="100" spans="1:12" x14ac:dyDescent="0.2">
      <c r="A100" s="44" t="s">
        <v>42</v>
      </c>
      <c r="B100" s="9">
        <v>43761</v>
      </c>
      <c r="C100" s="9">
        <v>43789</v>
      </c>
      <c r="D100" s="6">
        <v>0.18</v>
      </c>
      <c r="E100" s="39">
        <v>18</v>
      </c>
      <c r="F100" s="39">
        <v>0.3</v>
      </c>
      <c r="G100" s="39">
        <v>0.4</v>
      </c>
      <c r="H100" s="39">
        <v>17.7</v>
      </c>
      <c r="I100" s="39"/>
      <c r="J100" s="7"/>
      <c r="K100" s="7">
        <v>132</v>
      </c>
      <c r="L100" s="71">
        <v>25954.799999999999</v>
      </c>
    </row>
    <row r="101" spans="1:12" ht="15" thickBot="1" x14ac:dyDescent="0.25">
      <c r="A101" s="43" t="s">
        <v>42</v>
      </c>
      <c r="B101" s="10">
        <v>43789</v>
      </c>
      <c r="C101" s="10">
        <v>43819</v>
      </c>
      <c r="D101" s="11">
        <v>0.55400000000000005</v>
      </c>
      <c r="E101" s="12">
        <v>29.9</v>
      </c>
      <c r="F101" s="12">
        <v>0.8</v>
      </c>
      <c r="G101" s="12">
        <v>1.7</v>
      </c>
      <c r="H101" s="12">
        <v>23.1</v>
      </c>
      <c r="I101" s="12"/>
      <c r="J101" s="13"/>
      <c r="K101" s="13">
        <v>314.39999999999998</v>
      </c>
      <c r="L101" s="72">
        <v>36731.300000000003</v>
      </c>
    </row>
    <row r="102" spans="1:12" x14ac:dyDescent="0.2">
      <c r="A102" s="44" t="s">
        <v>44</v>
      </c>
      <c r="B102" s="9">
        <v>43461</v>
      </c>
      <c r="C102" s="9">
        <v>43493</v>
      </c>
      <c r="D102" s="6">
        <v>0.20100000000000001</v>
      </c>
      <c r="E102" s="39">
        <v>35.9</v>
      </c>
      <c r="F102" s="39">
        <v>0.7</v>
      </c>
      <c r="G102" s="39">
        <v>1</v>
      </c>
      <c r="H102" s="39">
        <v>88.7</v>
      </c>
      <c r="I102" s="39"/>
      <c r="J102" s="7"/>
      <c r="K102" s="7">
        <v>199.3</v>
      </c>
      <c r="L102" s="71">
        <v>9038.4</v>
      </c>
    </row>
    <row r="103" spans="1:12" x14ac:dyDescent="0.2">
      <c r="A103" s="44" t="s">
        <v>44</v>
      </c>
      <c r="B103" s="9">
        <v>43493</v>
      </c>
      <c r="C103" s="9">
        <v>43523</v>
      </c>
      <c r="D103" s="6">
        <v>0.35799999999999998</v>
      </c>
      <c r="E103" s="39">
        <v>34.299999999999997</v>
      </c>
      <c r="F103" s="39">
        <v>0.5</v>
      </c>
      <c r="G103" s="39">
        <v>1.9</v>
      </c>
      <c r="H103" s="39">
        <v>28.8</v>
      </c>
      <c r="I103" s="39"/>
      <c r="J103" s="7"/>
      <c r="K103" s="7">
        <v>249.5</v>
      </c>
      <c r="L103" s="71">
        <v>90247.3</v>
      </c>
    </row>
    <row r="104" spans="1:12" x14ac:dyDescent="0.2">
      <c r="A104" s="44" t="s">
        <v>44</v>
      </c>
      <c r="B104" s="9">
        <v>43523</v>
      </c>
      <c r="C104" s="9">
        <v>43553</v>
      </c>
      <c r="D104" s="6">
        <v>0.51300000000000001</v>
      </c>
      <c r="E104" s="39">
        <v>30.3</v>
      </c>
      <c r="F104" s="39">
        <v>0.4</v>
      </c>
      <c r="G104" s="39">
        <v>3.1</v>
      </c>
      <c r="H104" s="39">
        <v>33.4</v>
      </c>
      <c r="I104" s="39"/>
      <c r="J104" s="7"/>
      <c r="K104" s="7">
        <v>245.7</v>
      </c>
      <c r="L104" s="71">
        <v>84332.4</v>
      </c>
    </row>
    <row r="105" spans="1:12" x14ac:dyDescent="0.2">
      <c r="A105" s="44" t="s">
        <v>44</v>
      </c>
      <c r="B105" s="9">
        <v>43553</v>
      </c>
      <c r="C105" s="9">
        <v>43584</v>
      </c>
      <c r="D105" s="6">
        <v>0.19400000000000001</v>
      </c>
      <c r="E105" s="39">
        <v>15.6</v>
      </c>
      <c r="F105" s="39">
        <v>0.3</v>
      </c>
      <c r="G105" s="39">
        <v>1.7</v>
      </c>
      <c r="H105" s="39">
        <v>14.9</v>
      </c>
      <c r="I105" s="39"/>
      <c r="J105" s="7"/>
      <c r="K105" s="7">
        <v>139.6</v>
      </c>
      <c r="L105" s="71">
        <v>32581.8</v>
      </c>
    </row>
    <row r="106" spans="1:12" x14ac:dyDescent="0.2">
      <c r="A106" s="44" t="s">
        <v>44</v>
      </c>
      <c r="B106" s="9">
        <v>43584</v>
      </c>
      <c r="C106" s="9">
        <v>43614</v>
      </c>
      <c r="D106" s="6">
        <v>0.125</v>
      </c>
      <c r="E106" s="39">
        <v>11.2</v>
      </c>
      <c r="F106" s="39">
        <v>0.2</v>
      </c>
      <c r="G106" s="39">
        <v>1</v>
      </c>
      <c r="H106" s="39">
        <v>8.1</v>
      </c>
      <c r="I106" s="39"/>
      <c r="J106" s="7"/>
      <c r="K106" s="7">
        <v>73.7</v>
      </c>
      <c r="L106" s="71">
        <v>19123.599999999999</v>
      </c>
    </row>
    <row r="107" spans="1:12" x14ac:dyDescent="0.2">
      <c r="A107" s="44" t="s">
        <v>44</v>
      </c>
      <c r="B107" s="9">
        <v>43614</v>
      </c>
      <c r="C107" s="9">
        <v>43644</v>
      </c>
      <c r="D107" s="6">
        <v>0.47099999999999997</v>
      </c>
      <c r="E107" s="39">
        <v>36.1</v>
      </c>
      <c r="F107" s="39">
        <v>0.4</v>
      </c>
      <c r="G107" s="39">
        <v>3.1</v>
      </c>
      <c r="H107" s="39">
        <v>23</v>
      </c>
      <c r="I107" s="39"/>
      <c r="J107" s="7"/>
      <c r="K107" s="7">
        <v>213.9</v>
      </c>
      <c r="L107" s="71">
        <v>64235</v>
      </c>
    </row>
    <row r="108" spans="1:12" x14ac:dyDescent="0.2">
      <c r="A108" s="44" t="s">
        <v>44</v>
      </c>
      <c r="B108" s="9">
        <v>43644</v>
      </c>
      <c r="C108" s="9">
        <v>43676</v>
      </c>
      <c r="D108" s="6">
        <v>0.30399999999999999</v>
      </c>
      <c r="E108" s="39">
        <v>30.7</v>
      </c>
      <c r="F108" s="39">
        <v>0.3</v>
      </c>
      <c r="G108" s="39">
        <v>2.2999999999999998</v>
      </c>
      <c r="H108" s="39">
        <v>14</v>
      </c>
      <c r="I108" s="39"/>
      <c r="J108" s="7"/>
      <c r="K108" s="7">
        <v>121.7</v>
      </c>
      <c r="L108" s="71">
        <v>33888.199999999997</v>
      </c>
    </row>
    <row r="109" spans="1:12" x14ac:dyDescent="0.2">
      <c r="A109" s="44" t="s">
        <v>44</v>
      </c>
      <c r="B109" s="9">
        <v>43676</v>
      </c>
      <c r="C109" s="9">
        <v>43705</v>
      </c>
      <c r="D109" s="6">
        <v>0.39200000000000002</v>
      </c>
      <c r="E109" s="39">
        <v>30</v>
      </c>
      <c r="F109" s="39">
        <v>0.4</v>
      </c>
      <c r="G109" s="39">
        <v>2.2999999999999998</v>
      </c>
      <c r="H109" s="39">
        <v>20.3</v>
      </c>
      <c r="I109" s="39"/>
      <c r="J109" s="7"/>
      <c r="K109" s="7">
        <v>140.1</v>
      </c>
      <c r="L109" s="71">
        <v>35841.4</v>
      </c>
    </row>
    <row r="110" spans="1:12" x14ac:dyDescent="0.2">
      <c r="A110" s="44" t="s">
        <v>44</v>
      </c>
      <c r="B110" s="9">
        <v>43705</v>
      </c>
      <c r="C110" s="9">
        <v>43735</v>
      </c>
      <c r="D110" s="6">
        <v>0.14399999999999999</v>
      </c>
      <c r="E110" s="39">
        <v>18.5</v>
      </c>
      <c r="F110" s="39">
        <v>0.4</v>
      </c>
      <c r="G110" s="39">
        <v>1.2</v>
      </c>
      <c r="H110" s="39">
        <v>8.4</v>
      </c>
      <c r="I110" s="39"/>
      <c r="J110" s="7"/>
      <c r="K110" s="7">
        <v>118.2</v>
      </c>
      <c r="L110" s="71">
        <v>13849.9</v>
      </c>
    </row>
    <row r="111" spans="1:12" x14ac:dyDescent="0.2">
      <c r="A111" s="44" t="s">
        <v>44</v>
      </c>
      <c r="B111" s="9">
        <v>43735</v>
      </c>
      <c r="C111" s="9">
        <v>43767</v>
      </c>
      <c r="D111" s="6">
        <v>0.41199999999999998</v>
      </c>
      <c r="E111" s="39">
        <v>46.8</v>
      </c>
      <c r="F111" s="39">
        <v>0.5</v>
      </c>
      <c r="G111" s="39">
        <v>2.6</v>
      </c>
      <c r="H111" s="39">
        <v>27.9</v>
      </c>
      <c r="I111" s="39"/>
      <c r="J111" s="7"/>
      <c r="K111" s="7">
        <v>165.8</v>
      </c>
      <c r="L111" s="71">
        <v>31271.3</v>
      </c>
    </row>
    <row r="112" spans="1:12" x14ac:dyDescent="0.2">
      <c r="A112" s="44" t="s">
        <v>44</v>
      </c>
      <c r="B112" s="9">
        <v>43767</v>
      </c>
      <c r="C112" s="9">
        <v>43797</v>
      </c>
      <c r="D112" s="6">
        <v>0.28899999999999998</v>
      </c>
      <c r="E112" s="39">
        <v>62.6</v>
      </c>
      <c r="F112" s="39">
        <v>0.5</v>
      </c>
      <c r="G112" s="39">
        <v>1.4</v>
      </c>
      <c r="H112" s="39">
        <v>24.2</v>
      </c>
      <c r="I112" s="39"/>
      <c r="J112" s="7"/>
      <c r="K112" s="7">
        <v>187.8</v>
      </c>
      <c r="L112" s="71">
        <v>70439.199999999997</v>
      </c>
    </row>
    <row r="113" spans="1:12" ht="15" thickBot="1" x14ac:dyDescent="0.25">
      <c r="A113" s="43" t="s">
        <v>44</v>
      </c>
      <c r="B113" s="10">
        <v>43797</v>
      </c>
      <c r="C113" s="10">
        <v>43826</v>
      </c>
      <c r="D113" s="11">
        <v>0.34</v>
      </c>
      <c r="E113" s="12">
        <v>54.3</v>
      </c>
      <c r="F113" s="12">
        <v>0.6</v>
      </c>
      <c r="G113" s="12">
        <v>0.8</v>
      </c>
      <c r="H113" s="12">
        <v>27.8</v>
      </c>
      <c r="I113" s="12"/>
      <c r="J113" s="13"/>
      <c r="K113" s="13">
        <v>207.9</v>
      </c>
      <c r="L113" s="72">
        <v>50559.6</v>
      </c>
    </row>
    <row r="114" spans="1:12" x14ac:dyDescent="0.2">
      <c r="A114" s="44" t="s">
        <v>45</v>
      </c>
      <c r="B114" s="9">
        <v>43461</v>
      </c>
      <c r="C114" s="9">
        <v>43493</v>
      </c>
      <c r="D114" s="6">
        <v>0.16300000000000001</v>
      </c>
      <c r="E114" s="39">
        <v>29.4</v>
      </c>
      <c r="F114" s="39">
        <v>0.5</v>
      </c>
      <c r="G114" s="39">
        <v>0.7</v>
      </c>
      <c r="H114" s="39">
        <v>10.8</v>
      </c>
      <c r="I114" s="39"/>
      <c r="J114" s="7"/>
      <c r="K114" s="7">
        <v>206.3</v>
      </c>
      <c r="L114" s="71">
        <v>4477.8999999999996</v>
      </c>
    </row>
    <row r="115" spans="1:12" x14ac:dyDescent="0.2">
      <c r="A115" s="44" t="s">
        <v>45</v>
      </c>
      <c r="B115" s="9">
        <v>43493</v>
      </c>
      <c r="C115" s="9">
        <v>43523</v>
      </c>
      <c r="D115" s="6" t="s">
        <v>9</v>
      </c>
      <c r="E115" s="39" t="s">
        <v>9</v>
      </c>
      <c r="F115" s="39" t="s">
        <v>9</v>
      </c>
      <c r="G115" s="39" t="s">
        <v>9</v>
      </c>
      <c r="H115" s="39" t="s">
        <v>9</v>
      </c>
      <c r="I115" s="39"/>
      <c r="J115" s="7"/>
      <c r="K115" s="7" t="s">
        <v>9</v>
      </c>
      <c r="L115" s="71" t="s">
        <v>9</v>
      </c>
    </row>
    <row r="116" spans="1:12" x14ac:dyDescent="0.2">
      <c r="A116" s="44" t="s">
        <v>45</v>
      </c>
      <c r="B116" s="9">
        <v>43523</v>
      </c>
      <c r="C116" s="9">
        <v>43553</v>
      </c>
      <c r="D116" s="6">
        <v>0.441</v>
      </c>
      <c r="E116" s="39">
        <v>52.3</v>
      </c>
      <c r="F116" s="39">
        <v>0.7</v>
      </c>
      <c r="G116" s="39">
        <v>4.3</v>
      </c>
      <c r="H116" s="39">
        <v>36.299999999999997</v>
      </c>
      <c r="I116" s="39"/>
      <c r="J116" s="7"/>
      <c r="K116" s="7">
        <v>366</v>
      </c>
      <c r="L116" s="71">
        <v>106340.5</v>
      </c>
    </row>
    <row r="117" spans="1:12" x14ac:dyDescent="0.2">
      <c r="A117" s="44" t="s">
        <v>45</v>
      </c>
      <c r="B117" s="9">
        <v>43553</v>
      </c>
      <c r="C117" s="9">
        <v>43584</v>
      </c>
      <c r="D117" s="6">
        <v>0.35299999999999998</v>
      </c>
      <c r="E117" s="39">
        <v>8.4</v>
      </c>
      <c r="F117" s="39">
        <v>1.3</v>
      </c>
      <c r="G117" s="39">
        <v>0.8</v>
      </c>
      <c r="H117" s="39">
        <v>7.3</v>
      </c>
      <c r="I117" s="39"/>
      <c r="J117" s="7"/>
      <c r="K117" s="7">
        <v>133.4</v>
      </c>
      <c r="L117" s="71">
        <v>3575.1</v>
      </c>
    </row>
    <row r="118" spans="1:12" x14ac:dyDescent="0.2">
      <c r="A118" s="44" t="s">
        <v>45</v>
      </c>
      <c r="B118" s="9">
        <v>43584</v>
      </c>
      <c r="C118" s="9">
        <v>43614</v>
      </c>
      <c r="D118" s="6">
        <v>0.151</v>
      </c>
      <c r="E118" s="39">
        <v>8.6</v>
      </c>
      <c r="F118" s="39">
        <v>0.4</v>
      </c>
      <c r="G118" s="39">
        <v>0.7</v>
      </c>
      <c r="H118" s="39">
        <v>6.3</v>
      </c>
      <c r="I118" s="39"/>
      <c r="J118" s="7"/>
      <c r="K118" s="7">
        <v>79</v>
      </c>
      <c r="L118" s="71">
        <v>14105.1</v>
      </c>
    </row>
    <row r="119" spans="1:12" x14ac:dyDescent="0.2">
      <c r="A119" s="44" t="s">
        <v>45</v>
      </c>
      <c r="B119" s="9">
        <v>43614</v>
      </c>
      <c r="C119" s="9">
        <v>43644</v>
      </c>
      <c r="D119" s="6">
        <v>0.312</v>
      </c>
      <c r="E119" s="39">
        <v>32.299999999999997</v>
      </c>
      <c r="F119" s="39">
        <v>0.8</v>
      </c>
      <c r="G119" s="39">
        <v>2</v>
      </c>
      <c r="H119" s="39">
        <v>14.4</v>
      </c>
      <c r="I119" s="39"/>
      <c r="J119" s="7"/>
      <c r="K119" s="7">
        <v>238.4</v>
      </c>
      <c r="L119" s="71">
        <v>40652.1</v>
      </c>
    </row>
    <row r="120" spans="1:12" x14ac:dyDescent="0.2">
      <c r="A120" s="44" t="s">
        <v>45</v>
      </c>
      <c r="B120" s="9">
        <v>43644</v>
      </c>
      <c r="C120" s="9">
        <v>43676</v>
      </c>
      <c r="D120" s="6">
        <v>0.222</v>
      </c>
      <c r="E120" s="39">
        <v>11.7</v>
      </c>
      <c r="F120" s="39">
        <v>0.5</v>
      </c>
      <c r="G120" s="39">
        <v>1.8</v>
      </c>
      <c r="H120" s="39">
        <v>6.5</v>
      </c>
      <c r="I120" s="39"/>
      <c r="J120" s="7"/>
      <c r="K120" s="7">
        <v>94.6</v>
      </c>
      <c r="L120" s="71">
        <v>11545.1</v>
      </c>
    </row>
    <row r="121" spans="1:12" x14ac:dyDescent="0.2">
      <c r="A121" s="44" t="s">
        <v>45</v>
      </c>
      <c r="B121" s="9">
        <v>43676</v>
      </c>
      <c r="C121" s="9">
        <v>43705</v>
      </c>
      <c r="D121" s="6">
        <v>0.25600000000000001</v>
      </c>
      <c r="E121" s="39">
        <v>32.799999999999997</v>
      </c>
      <c r="F121" s="39">
        <v>0.6</v>
      </c>
      <c r="G121" s="39">
        <v>1.3</v>
      </c>
      <c r="H121" s="39">
        <v>18.600000000000001</v>
      </c>
      <c r="I121" s="39"/>
      <c r="J121" s="7"/>
      <c r="K121" s="7">
        <v>191.3</v>
      </c>
      <c r="L121" s="71">
        <v>49369.4</v>
      </c>
    </row>
    <row r="122" spans="1:12" x14ac:dyDescent="0.2">
      <c r="A122" s="44" t="s">
        <v>45</v>
      </c>
      <c r="B122" s="9">
        <v>43705</v>
      </c>
      <c r="C122" s="9">
        <v>43735</v>
      </c>
      <c r="D122" s="6">
        <v>0.17899999999999999</v>
      </c>
      <c r="E122" s="39">
        <v>24.7</v>
      </c>
      <c r="F122" s="39">
        <v>0.5</v>
      </c>
      <c r="G122" s="39">
        <v>1.5</v>
      </c>
      <c r="H122" s="39">
        <v>10.8</v>
      </c>
      <c r="I122" s="39"/>
      <c r="J122" s="7"/>
      <c r="K122" s="7">
        <v>152.80000000000001</v>
      </c>
      <c r="L122" s="71">
        <v>22166</v>
      </c>
    </row>
    <row r="123" spans="1:12" x14ac:dyDescent="0.2">
      <c r="A123" s="44" t="s">
        <v>45</v>
      </c>
      <c r="B123" s="9">
        <v>43735</v>
      </c>
      <c r="C123" s="9">
        <v>43767</v>
      </c>
      <c r="D123" s="6">
        <v>0.755</v>
      </c>
      <c r="E123" s="39">
        <v>54.8</v>
      </c>
      <c r="F123" s="39">
        <v>1.4</v>
      </c>
      <c r="G123" s="39">
        <v>4.0999999999999996</v>
      </c>
      <c r="H123" s="39">
        <v>31.6</v>
      </c>
      <c r="I123" s="39"/>
      <c r="J123" s="7"/>
      <c r="K123" s="7">
        <v>400.7</v>
      </c>
      <c r="L123" s="71">
        <v>46003.9</v>
      </c>
    </row>
    <row r="124" spans="1:12" x14ac:dyDescent="0.2">
      <c r="A124" s="44" t="s">
        <v>45</v>
      </c>
      <c r="B124" s="9">
        <v>43767</v>
      </c>
      <c r="C124" s="9">
        <v>43797</v>
      </c>
      <c r="D124" s="6">
        <v>2.323</v>
      </c>
      <c r="E124" s="39">
        <v>37.1</v>
      </c>
      <c r="F124" s="39">
        <v>10.199999999999999</v>
      </c>
      <c r="G124" s="39">
        <v>2.7</v>
      </c>
      <c r="H124" s="39">
        <v>23.9</v>
      </c>
      <c r="I124" s="39"/>
      <c r="J124" s="7"/>
      <c r="K124" s="7">
        <v>3116.2</v>
      </c>
      <c r="L124" s="71">
        <v>29436.2</v>
      </c>
    </row>
    <row r="125" spans="1:12" ht="15" thickBot="1" x14ac:dyDescent="0.25">
      <c r="A125" s="43" t="s">
        <v>45</v>
      </c>
      <c r="B125" s="10">
        <v>43797</v>
      </c>
      <c r="C125" s="10">
        <v>43826</v>
      </c>
      <c r="D125" s="11">
        <v>0.76300000000000001</v>
      </c>
      <c r="E125" s="12">
        <v>44.1</v>
      </c>
      <c r="F125" s="12">
        <v>3.6</v>
      </c>
      <c r="G125" s="12">
        <v>2</v>
      </c>
      <c r="H125" s="12">
        <v>21</v>
      </c>
      <c r="I125" s="12"/>
      <c r="J125" s="13"/>
      <c r="K125" s="13">
        <v>676.2</v>
      </c>
      <c r="L125" s="72">
        <v>36630.6</v>
      </c>
    </row>
    <row r="126" spans="1:12" x14ac:dyDescent="0.2">
      <c r="A126" s="45" t="s">
        <v>46</v>
      </c>
      <c r="B126" s="5">
        <v>43461</v>
      </c>
      <c r="C126" s="5">
        <v>43493</v>
      </c>
      <c r="D126" s="15">
        <v>0.14299999999999999</v>
      </c>
      <c r="E126" s="16">
        <v>8.3000000000000007</v>
      </c>
      <c r="F126" s="16">
        <v>0.2</v>
      </c>
      <c r="G126" s="16">
        <v>0.5</v>
      </c>
      <c r="H126" s="16">
        <v>17.5</v>
      </c>
      <c r="I126" s="16"/>
      <c r="J126" s="8"/>
      <c r="K126" s="8">
        <v>117.6</v>
      </c>
      <c r="L126" s="70">
        <v>1778.2</v>
      </c>
    </row>
    <row r="127" spans="1:12" x14ac:dyDescent="0.2">
      <c r="A127" s="44" t="s">
        <v>46</v>
      </c>
      <c r="B127" s="9">
        <v>43493</v>
      </c>
      <c r="C127" s="9">
        <v>43523</v>
      </c>
      <c r="D127" s="6" t="s">
        <v>9</v>
      </c>
      <c r="E127" s="39" t="s">
        <v>9</v>
      </c>
      <c r="F127" s="39" t="s">
        <v>9</v>
      </c>
      <c r="G127" s="39" t="s">
        <v>9</v>
      </c>
      <c r="H127" s="39" t="s">
        <v>9</v>
      </c>
      <c r="I127" s="39"/>
      <c r="J127" s="7"/>
      <c r="K127" s="7" t="s">
        <v>9</v>
      </c>
      <c r="L127" s="71" t="s">
        <v>9</v>
      </c>
    </row>
    <row r="128" spans="1:12" x14ac:dyDescent="0.2">
      <c r="A128" s="44" t="s">
        <v>46</v>
      </c>
      <c r="B128" s="9">
        <v>43523</v>
      </c>
      <c r="C128" s="9">
        <v>43553</v>
      </c>
      <c r="D128" s="6">
        <v>0.25900000000000001</v>
      </c>
      <c r="E128" s="39">
        <v>26.1</v>
      </c>
      <c r="F128" s="39">
        <v>0.3</v>
      </c>
      <c r="G128" s="39">
        <v>2</v>
      </c>
      <c r="H128" s="39">
        <v>23.1</v>
      </c>
      <c r="I128" s="39"/>
      <c r="J128" s="7"/>
      <c r="K128" s="7">
        <v>184.9</v>
      </c>
      <c r="L128" s="71">
        <v>37073.699999999997</v>
      </c>
    </row>
    <row r="129" spans="1:12" x14ac:dyDescent="0.2">
      <c r="A129" s="44" t="s">
        <v>46</v>
      </c>
      <c r="B129" s="9">
        <v>43553</v>
      </c>
      <c r="C129" s="9">
        <v>43584</v>
      </c>
      <c r="D129" s="6">
        <v>0.157</v>
      </c>
      <c r="E129" s="39">
        <v>10.8</v>
      </c>
      <c r="F129" s="39">
        <v>0.2</v>
      </c>
      <c r="G129" s="39">
        <v>1.2</v>
      </c>
      <c r="H129" s="39">
        <v>9</v>
      </c>
      <c r="I129" s="39"/>
      <c r="J129" s="7"/>
      <c r="K129" s="7">
        <v>79.5</v>
      </c>
      <c r="L129" s="71">
        <v>7459.8</v>
      </c>
    </row>
    <row r="130" spans="1:12" x14ac:dyDescent="0.2">
      <c r="A130" s="44" t="s">
        <v>46</v>
      </c>
      <c r="B130" s="9">
        <v>43584</v>
      </c>
      <c r="C130" s="9">
        <v>43614</v>
      </c>
      <c r="D130" s="6">
        <v>0.192</v>
      </c>
      <c r="E130" s="39">
        <v>5</v>
      </c>
      <c r="F130" s="39">
        <v>0.1</v>
      </c>
      <c r="G130" s="39">
        <v>0.6</v>
      </c>
      <c r="H130" s="39">
        <v>3.1</v>
      </c>
      <c r="I130" s="39"/>
      <c r="J130" s="7"/>
      <c r="K130" s="7">
        <v>31.4</v>
      </c>
      <c r="L130" s="71">
        <v>1791.9</v>
      </c>
    </row>
    <row r="131" spans="1:12" x14ac:dyDescent="0.2">
      <c r="A131" s="44" t="s">
        <v>46</v>
      </c>
      <c r="B131" s="9">
        <v>43614</v>
      </c>
      <c r="C131" s="9">
        <v>43644</v>
      </c>
      <c r="D131" s="6" t="s">
        <v>9</v>
      </c>
      <c r="E131" s="39" t="s">
        <v>9</v>
      </c>
      <c r="F131" s="39" t="s">
        <v>9</v>
      </c>
      <c r="G131" s="39" t="s">
        <v>9</v>
      </c>
      <c r="H131" s="39" t="s">
        <v>9</v>
      </c>
      <c r="I131" s="39"/>
      <c r="J131" s="7"/>
      <c r="K131" s="7" t="s">
        <v>9</v>
      </c>
      <c r="L131" s="71" t="s">
        <v>9</v>
      </c>
    </row>
    <row r="132" spans="1:12" x14ac:dyDescent="0.2">
      <c r="A132" s="44" t="s">
        <v>46</v>
      </c>
      <c r="B132" s="9">
        <v>43644</v>
      </c>
      <c r="C132" s="9">
        <v>43676</v>
      </c>
      <c r="D132" s="6">
        <v>0.47299999999999998</v>
      </c>
      <c r="E132" s="39">
        <v>47.5</v>
      </c>
      <c r="F132" s="39">
        <v>0.6</v>
      </c>
      <c r="G132" s="39">
        <v>3.1</v>
      </c>
      <c r="H132" s="39">
        <v>36.700000000000003</v>
      </c>
      <c r="I132" s="39"/>
      <c r="J132" s="7"/>
      <c r="K132" s="7">
        <v>400.7</v>
      </c>
      <c r="L132" s="71">
        <v>46388.6</v>
      </c>
    </row>
    <row r="133" spans="1:12" x14ac:dyDescent="0.2">
      <c r="A133" s="44" t="s">
        <v>46</v>
      </c>
      <c r="B133" s="9">
        <v>43676</v>
      </c>
      <c r="C133" s="9">
        <v>43705</v>
      </c>
      <c r="D133" s="6">
        <v>0.30099999999999999</v>
      </c>
      <c r="E133" s="39">
        <v>26.6</v>
      </c>
      <c r="F133" s="39">
        <v>0.3</v>
      </c>
      <c r="G133" s="39">
        <v>1.7</v>
      </c>
      <c r="H133" s="39">
        <v>18.399999999999999</v>
      </c>
      <c r="I133" s="39"/>
      <c r="J133" s="7"/>
      <c r="K133" s="7">
        <v>138.6</v>
      </c>
      <c r="L133" s="71">
        <v>31029.5</v>
      </c>
    </row>
    <row r="134" spans="1:12" x14ac:dyDescent="0.2">
      <c r="A134" s="44" t="s">
        <v>46</v>
      </c>
      <c r="B134" s="9">
        <v>43705</v>
      </c>
      <c r="C134" s="9">
        <v>43735</v>
      </c>
      <c r="D134" s="6">
        <v>0.29699999999999999</v>
      </c>
      <c r="E134" s="39">
        <v>17.2</v>
      </c>
      <c r="F134" s="39">
        <v>0.2</v>
      </c>
      <c r="G134" s="39">
        <v>1.3</v>
      </c>
      <c r="H134" s="39">
        <v>16.600000000000001</v>
      </c>
      <c r="I134" s="39"/>
      <c r="J134" s="7"/>
      <c r="K134" s="7">
        <v>98.6</v>
      </c>
      <c r="L134" s="71">
        <v>17467.3</v>
      </c>
    </row>
    <row r="135" spans="1:12" x14ac:dyDescent="0.2">
      <c r="A135" s="44" t="s">
        <v>46</v>
      </c>
      <c r="B135" s="9">
        <v>43735</v>
      </c>
      <c r="C135" s="9">
        <v>43767</v>
      </c>
      <c r="D135" s="6">
        <v>0.6</v>
      </c>
      <c r="E135" s="39">
        <v>26.3</v>
      </c>
      <c r="F135" s="39">
        <v>0.2</v>
      </c>
      <c r="G135" s="39">
        <v>1.4</v>
      </c>
      <c r="H135" s="39">
        <v>19.2</v>
      </c>
      <c r="I135" s="39"/>
      <c r="J135" s="7"/>
      <c r="K135" s="7">
        <v>97.4</v>
      </c>
      <c r="L135" s="71">
        <v>13852.5</v>
      </c>
    </row>
    <row r="136" spans="1:12" x14ac:dyDescent="0.2">
      <c r="A136" s="44" t="s">
        <v>46</v>
      </c>
      <c r="B136" s="9">
        <v>43767</v>
      </c>
      <c r="C136" s="9">
        <v>43797</v>
      </c>
      <c r="D136" s="6">
        <v>0.59899999999999998</v>
      </c>
      <c r="E136" s="39">
        <v>19.399999999999999</v>
      </c>
      <c r="F136" s="39">
        <v>0.2</v>
      </c>
      <c r="G136" s="39">
        <v>0.9</v>
      </c>
      <c r="H136" s="39">
        <v>9.3000000000000007</v>
      </c>
      <c r="I136" s="39"/>
      <c r="J136" s="7"/>
      <c r="K136" s="7">
        <v>812.2</v>
      </c>
      <c r="L136" s="71">
        <v>5436.3</v>
      </c>
    </row>
    <row r="137" spans="1:12" ht="15" thickBot="1" x14ac:dyDescent="0.25">
      <c r="A137" s="43" t="s">
        <v>46</v>
      </c>
      <c r="B137" s="10">
        <v>43797</v>
      </c>
      <c r="C137" s="10">
        <v>43826</v>
      </c>
      <c r="D137" s="11" t="s">
        <v>9</v>
      </c>
      <c r="E137" s="12" t="s">
        <v>9</v>
      </c>
      <c r="F137" s="12" t="s">
        <v>9</v>
      </c>
      <c r="G137" s="12" t="s">
        <v>9</v>
      </c>
      <c r="H137" s="12" t="s">
        <v>9</v>
      </c>
      <c r="I137" s="12"/>
      <c r="J137" s="13"/>
      <c r="K137" s="13" t="s">
        <v>9</v>
      </c>
      <c r="L137" s="72" t="s">
        <v>9</v>
      </c>
    </row>
    <row r="138" spans="1:12" x14ac:dyDescent="0.2">
      <c r="A138" s="45" t="s">
        <v>160</v>
      </c>
      <c r="B138" s="5">
        <v>43461</v>
      </c>
      <c r="C138" s="5">
        <v>43493</v>
      </c>
      <c r="D138" s="15">
        <v>8.5000000000000006E-2</v>
      </c>
      <c r="E138" s="16">
        <v>6.1</v>
      </c>
      <c r="F138" s="16">
        <v>0.2</v>
      </c>
      <c r="G138" s="16">
        <v>0.5</v>
      </c>
      <c r="H138" s="16">
        <v>33.9</v>
      </c>
      <c r="I138" s="16">
        <v>710.4</v>
      </c>
      <c r="J138" s="8"/>
      <c r="K138" s="8"/>
      <c r="L138" s="70">
        <v>2958.7</v>
      </c>
    </row>
    <row r="139" spans="1:12" x14ac:dyDescent="0.2">
      <c r="A139" s="44" t="s">
        <v>160</v>
      </c>
      <c r="B139" s="9">
        <v>43493</v>
      </c>
      <c r="C139" s="9">
        <v>43523</v>
      </c>
      <c r="D139" s="6">
        <v>0.11600000000000001</v>
      </c>
      <c r="E139" s="39">
        <v>32.5</v>
      </c>
      <c r="F139" s="39">
        <v>0.3</v>
      </c>
      <c r="G139" s="39">
        <v>0.9</v>
      </c>
      <c r="H139" s="39">
        <v>159.80000000000001</v>
      </c>
      <c r="I139" s="39">
        <v>161.9</v>
      </c>
      <c r="J139" s="7"/>
      <c r="K139" s="7"/>
      <c r="L139" s="71">
        <v>11518.6</v>
      </c>
    </row>
    <row r="140" spans="1:12" x14ac:dyDescent="0.2">
      <c r="A140" s="44" t="s">
        <v>160</v>
      </c>
      <c r="B140" s="9">
        <v>43523</v>
      </c>
      <c r="C140" s="9">
        <v>43553</v>
      </c>
      <c r="D140" s="6">
        <v>0.157</v>
      </c>
      <c r="E140" s="39">
        <v>27.6</v>
      </c>
      <c r="F140" s="39">
        <v>0.3</v>
      </c>
      <c r="G140" s="39">
        <v>1.3</v>
      </c>
      <c r="H140" s="39">
        <v>73.3</v>
      </c>
      <c r="I140" s="39">
        <v>93</v>
      </c>
      <c r="J140" s="7"/>
      <c r="K140" s="7"/>
      <c r="L140" s="71">
        <v>7832.2</v>
      </c>
    </row>
    <row r="141" spans="1:12" x14ac:dyDescent="0.2">
      <c r="A141" s="44" t="s">
        <v>160</v>
      </c>
      <c r="B141" s="9">
        <v>43553</v>
      </c>
      <c r="C141" s="9">
        <v>43584</v>
      </c>
      <c r="D141" s="6">
        <v>0.192</v>
      </c>
      <c r="E141" s="39">
        <v>41.8</v>
      </c>
      <c r="F141" s="39">
        <v>0.4</v>
      </c>
      <c r="G141" s="39">
        <v>1.8</v>
      </c>
      <c r="H141" s="39">
        <v>172.2</v>
      </c>
      <c r="I141" s="39">
        <v>171.6</v>
      </c>
      <c r="J141" s="7"/>
      <c r="K141" s="7"/>
      <c r="L141" s="71">
        <v>10904.1</v>
      </c>
    </row>
    <row r="142" spans="1:12" x14ac:dyDescent="0.2">
      <c r="A142" s="44" t="s">
        <v>160</v>
      </c>
      <c r="B142" s="9">
        <v>43584</v>
      </c>
      <c r="C142" s="9">
        <v>43614</v>
      </c>
      <c r="D142" s="6">
        <v>0.183</v>
      </c>
      <c r="E142" s="39">
        <v>27.5</v>
      </c>
      <c r="F142" s="39">
        <v>0.3</v>
      </c>
      <c r="G142" s="39">
        <v>1.4</v>
      </c>
      <c r="H142" s="39">
        <v>189.3</v>
      </c>
      <c r="I142" s="39">
        <v>167.1</v>
      </c>
      <c r="J142" s="7"/>
      <c r="K142" s="7"/>
      <c r="L142" s="71">
        <v>17614.8</v>
      </c>
    </row>
    <row r="143" spans="1:12" x14ac:dyDescent="0.2">
      <c r="A143" s="44" t="s">
        <v>160</v>
      </c>
      <c r="B143" s="9">
        <v>43614</v>
      </c>
      <c r="C143" s="9">
        <v>43644</v>
      </c>
      <c r="D143" s="6">
        <v>0.19700000000000001</v>
      </c>
      <c r="E143" s="39">
        <v>24.3</v>
      </c>
      <c r="F143" s="39">
        <v>0.2</v>
      </c>
      <c r="G143" s="39">
        <v>1.2</v>
      </c>
      <c r="H143" s="39">
        <v>104.4</v>
      </c>
      <c r="I143" s="39">
        <v>86.2</v>
      </c>
      <c r="J143" s="7"/>
      <c r="K143" s="7"/>
      <c r="L143" s="71">
        <v>5212.8</v>
      </c>
    </row>
    <row r="144" spans="1:12" x14ac:dyDescent="0.2">
      <c r="A144" s="44" t="s">
        <v>160</v>
      </c>
      <c r="B144" s="9">
        <v>43644</v>
      </c>
      <c r="C144" s="9">
        <v>43676</v>
      </c>
      <c r="D144" s="6">
        <v>0.112</v>
      </c>
      <c r="E144" s="39">
        <v>27.9</v>
      </c>
      <c r="F144" s="39">
        <v>0.4</v>
      </c>
      <c r="G144" s="39">
        <v>1.4</v>
      </c>
      <c r="H144" s="39">
        <v>141.5</v>
      </c>
      <c r="I144" s="39">
        <v>102</v>
      </c>
      <c r="J144" s="7"/>
      <c r="K144" s="7"/>
      <c r="L144" s="71">
        <v>11705</v>
      </c>
    </row>
    <row r="145" spans="1:12" x14ac:dyDescent="0.2">
      <c r="A145" s="44" t="s">
        <v>160</v>
      </c>
      <c r="B145" s="9">
        <v>43676</v>
      </c>
      <c r="C145" s="9">
        <v>43705</v>
      </c>
      <c r="D145" s="6">
        <v>0.13600000000000001</v>
      </c>
      <c r="E145" s="39">
        <v>22.3</v>
      </c>
      <c r="F145" s="39">
        <v>0.2</v>
      </c>
      <c r="G145" s="39">
        <v>1.1000000000000001</v>
      </c>
      <c r="H145" s="39">
        <v>100.6</v>
      </c>
      <c r="I145" s="39">
        <v>77.400000000000006</v>
      </c>
      <c r="J145" s="7"/>
      <c r="K145" s="7"/>
      <c r="L145" s="71">
        <v>7581.3</v>
      </c>
    </row>
    <row r="146" spans="1:12" x14ac:dyDescent="0.2">
      <c r="A146" s="44" t="s">
        <v>160</v>
      </c>
      <c r="B146" s="9">
        <v>43705</v>
      </c>
      <c r="C146" s="9">
        <v>43735</v>
      </c>
      <c r="D146" s="6">
        <v>8.5000000000000006E-2</v>
      </c>
      <c r="E146" s="39">
        <v>18.3</v>
      </c>
      <c r="F146" s="39">
        <v>0.2</v>
      </c>
      <c r="G146" s="39">
        <v>0.7</v>
      </c>
      <c r="H146" s="39">
        <v>54.9</v>
      </c>
      <c r="I146" s="39">
        <v>50.8</v>
      </c>
      <c r="J146" s="7"/>
      <c r="K146" s="7"/>
      <c r="L146" s="71">
        <v>6531.4</v>
      </c>
    </row>
    <row r="147" spans="1:12" x14ac:dyDescent="0.2">
      <c r="A147" s="44" t="s">
        <v>160</v>
      </c>
      <c r="B147" s="9">
        <v>43735</v>
      </c>
      <c r="C147" s="9">
        <v>43767</v>
      </c>
      <c r="D147" s="6">
        <v>0.11899999999999999</v>
      </c>
      <c r="E147" s="39">
        <v>11</v>
      </c>
      <c r="F147" s="39">
        <v>0.2</v>
      </c>
      <c r="G147" s="39">
        <v>0.6</v>
      </c>
      <c r="H147" s="39">
        <v>19.600000000000001</v>
      </c>
      <c r="I147" s="39">
        <v>25.7</v>
      </c>
      <c r="J147" s="7"/>
      <c r="K147" s="7"/>
      <c r="L147" s="71">
        <v>2630.7</v>
      </c>
    </row>
    <row r="148" spans="1:12" x14ac:dyDescent="0.2">
      <c r="A148" s="44" t="s">
        <v>160</v>
      </c>
      <c r="B148" s="9">
        <v>43767</v>
      </c>
      <c r="C148" s="9">
        <v>43797</v>
      </c>
      <c r="D148" s="6">
        <v>8.5000000000000006E-2</v>
      </c>
      <c r="E148" s="39">
        <v>20</v>
      </c>
      <c r="F148" s="39">
        <v>0.2</v>
      </c>
      <c r="G148" s="39">
        <v>0.6</v>
      </c>
      <c r="H148" s="39">
        <v>32.799999999999997</v>
      </c>
      <c r="I148" s="39">
        <v>39.700000000000003</v>
      </c>
      <c r="J148" s="7"/>
      <c r="K148" s="7"/>
      <c r="L148" s="71">
        <v>4755.2</v>
      </c>
    </row>
    <row r="149" spans="1:12" ht="15" thickBot="1" x14ac:dyDescent="0.25">
      <c r="A149" s="43" t="s">
        <v>160</v>
      </c>
      <c r="B149" s="10">
        <v>43797</v>
      </c>
      <c r="C149" s="10">
        <v>43826</v>
      </c>
      <c r="D149" s="11">
        <v>5.7000000000000002E-2</v>
      </c>
      <c r="E149" s="12">
        <v>23.8</v>
      </c>
      <c r="F149" s="12">
        <v>0.3</v>
      </c>
      <c r="G149" s="12">
        <v>0.6</v>
      </c>
      <c r="H149" s="12">
        <v>24.8</v>
      </c>
      <c r="I149" s="12">
        <v>37.700000000000003</v>
      </c>
      <c r="J149" s="13"/>
      <c r="K149" s="13"/>
      <c r="L149" s="72">
        <v>4634.3999999999996</v>
      </c>
    </row>
    <row r="150" spans="1:12" x14ac:dyDescent="0.2">
      <c r="A150" s="45" t="s">
        <v>161</v>
      </c>
      <c r="B150" s="5">
        <v>43461</v>
      </c>
      <c r="C150" s="5">
        <v>43493</v>
      </c>
      <c r="D150" s="15">
        <v>0.121</v>
      </c>
      <c r="E150" s="16">
        <v>6.4</v>
      </c>
      <c r="F150" s="16">
        <v>0.2</v>
      </c>
      <c r="G150" s="16">
        <v>0.4</v>
      </c>
      <c r="H150" s="16">
        <v>15.3</v>
      </c>
      <c r="I150" s="16">
        <v>77</v>
      </c>
      <c r="J150" s="8"/>
      <c r="K150" s="8"/>
      <c r="L150" s="70">
        <v>1096</v>
      </c>
    </row>
    <row r="151" spans="1:12" x14ac:dyDescent="0.2">
      <c r="A151" s="44" t="s">
        <v>161</v>
      </c>
      <c r="B151" s="9">
        <v>43493</v>
      </c>
      <c r="C151" s="9">
        <v>43523</v>
      </c>
      <c r="D151" s="6">
        <v>6.7000000000000004E-2</v>
      </c>
      <c r="E151" s="39">
        <v>15.9</v>
      </c>
      <c r="F151" s="39">
        <v>0.3</v>
      </c>
      <c r="G151" s="39">
        <v>0.8</v>
      </c>
      <c r="H151" s="39">
        <v>20.6</v>
      </c>
      <c r="I151" s="39">
        <v>57.3</v>
      </c>
      <c r="J151" s="7"/>
      <c r="K151" s="7"/>
      <c r="L151" s="71">
        <v>4055.3</v>
      </c>
    </row>
    <row r="152" spans="1:12" x14ac:dyDescent="0.2">
      <c r="A152" s="44" t="s">
        <v>161</v>
      </c>
      <c r="B152" s="9">
        <v>43523</v>
      </c>
      <c r="C152" s="9">
        <v>43553</v>
      </c>
      <c r="D152" s="6">
        <v>9.7000000000000003E-2</v>
      </c>
      <c r="E152" s="39">
        <v>15.1</v>
      </c>
      <c r="F152" s="39">
        <v>0.2</v>
      </c>
      <c r="G152" s="39">
        <v>0.9</v>
      </c>
      <c r="H152" s="39">
        <v>14.2</v>
      </c>
      <c r="I152" s="39">
        <v>301.5</v>
      </c>
      <c r="J152" s="7"/>
      <c r="K152" s="7"/>
      <c r="L152" s="71">
        <v>4602.3</v>
      </c>
    </row>
    <row r="153" spans="1:12" x14ac:dyDescent="0.2">
      <c r="A153" s="44" t="s">
        <v>161</v>
      </c>
      <c r="B153" s="9">
        <v>43553</v>
      </c>
      <c r="C153" s="9">
        <v>43584</v>
      </c>
      <c r="D153" s="6">
        <v>0.35599999999999998</v>
      </c>
      <c r="E153" s="39">
        <v>37</v>
      </c>
      <c r="F153" s="39">
        <v>1</v>
      </c>
      <c r="G153" s="39">
        <v>3</v>
      </c>
      <c r="H153" s="39">
        <v>22.1</v>
      </c>
      <c r="I153" s="39">
        <v>72.3</v>
      </c>
      <c r="J153" s="7"/>
      <c r="K153" s="7"/>
      <c r="L153" s="71">
        <v>4320.3</v>
      </c>
    </row>
    <row r="154" spans="1:12" x14ac:dyDescent="0.2">
      <c r="A154" s="44" t="s">
        <v>161</v>
      </c>
      <c r="B154" s="9">
        <v>43584</v>
      </c>
      <c r="C154" s="9">
        <v>43614</v>
      </c>
      <c r="D154" s="6">
        <v>0.18099999999999999</v>
      </c>
      <c r="E154" s="39">
        <v>31.4</v>
      </c>
      <c r="F154" s="39">
        <v>0.6</v>
      </c>
      <c r="G154" s="39">
        <v>2.2000000000000002</v>
      </c>
      <c r="H154" s="39">
        <v>20.3</v>
      </c>
      <c r="I154" s="39">
        <v>66.5</v>
      </c>
      <c r="J154" s="7"/>
      <c r="K154" s="7"/>
      <c r="L154" s="71">
        <v>6558.6</v>
      </c>
    </row>
    <row r="155" spans="1:12" x14ac:dyDescent="0.2">
      <c r="A155" s="44" t="s">
        <v>161</v>
      </c>
      <c r="B155" s="9">
        <v>43614</v>
      </c>
      <c r="C155" s="9">
        <v>43644</v>
      </c>
      <c r="D155" s="6">
        <v>0.54400000000000004</v>
      </c>
      <c r="E155" s="39">
        <v>55.4</v>
      </c>
      <c r="F155" s="39">
        <v>2.6</v>
      </c>
      <c r="G155" s="39">
        <v>4.2</v>
      </c>
      <c r="H155" s="39">
        <v>27.9</v>
      </c>
      <c r="I155" s="39">
        <v>128.19999999999999</v>
      </c>
      <c r="J155" s="7"/>
      <c r="K155" s="7"/>
      <c r="L155" s="71">
        <v>6714.2</v>
      </c>
    </row>
    <row r="156" spans="1:12" x14ac:dyDescent="0.2">
      <c r="A156" s="44" t="s">
        <v>161</v>
      </c>
      <c r="B156" s="9">
        <v>43644</v>
      </c>
      <c r="C156" s="9">
        <v>43676</v>
      </c>
      <c r="D156" s="6">
        <v>0.27500000000000002</v>
      </c>
      <c r="E156" s="39">
        <v>53</v>
      </c>
      <c r="F156" s="39">
        <v>1</v>
      </c>
      <c r="G156" s="39">
        <v>3.7</v>
      </c>
      <c r="H156" s="39">
        <v>24.7</v>
      </c>
      <c r="I156" s="39">
        <v>83</v>
      </c>
      <c r="J156" s="7"/>
      <c r="K156" s="7"/>
      <c r="L156" s="71">
        <v>9452.2999999999993</v>
      </c>
    </row>
    <row r="157" spans="1:12" x14ac:dyDescent="0.2">
      <c r="A157" s="44" t="s">
        <v>161</v>
      </c>
      <c r="B157" s="9">
        <v>43676</v>
      </c>
      <c r="C157" s="9">
        <v>43705</v>
      </c>
      <c r="D157" s="6">
        <v>0.16200000000000001</v>
      </c>
      <c r="E157" s="39">
        <v>25.7</v>
      </c>
      <c r="F157" s="39">
        <v>0.4</v>
      </c>
      <c r="G157" s="39">
        <v>1.8</v>
      </c>
      <c r="H157" s="39">
        <v>13.4</v>
      </c>
      <c r="I157" s="39">
        <v>60.5</v>
      </c>
      <c r="J157" s="7"/>
      <c r="K157" s="7"/>
      <c r="L157" s="71">
        <v>4053.5</v>
      </c>
    </row>
    <row r="158" spans="1:12" x14ac:dyDescent="0.2">
      <c r="A158" s="44" t="s">
        <v>161</v>
      </c>
      <c r="B158" s="9">
        <v>43705</v>
      </c>
      <c r="C158" s="9">
        <v>43735</v>
      </c>
      <c r="D158" s="6">
        <v>0.17100000000000001</v>
      </c>
      <c r="E158" s="39">
        <v>29.7</v>
      </c>
      <c r="F158" s="39">
        <v>0.5</v>
      </c>
      <c r="G158" s="39">
        <v>1.8</v>
      </c>
      <c r="H158" s="39">
        <v>19</v>
      </c>
      <c r="I158" s="39">
        <v>63.4</v>
      </c>
      <c r="J158" s="7"/>
      <c r="K158" s="7"/>
      <c r="L158" s="71">
        <v>5310.6</v>
      </c>
    </row>
    <row r="159" spans="1:12" x14ac:dyDescent="0.2">
      <c r="A159" s="44" t="s">
        <v>161</v>
      </c>
      <c r="B159" s="9">
        <v>43735</v>
      </c>
      <c r="C159" s="9">
        <v>43767</v>
      </c>
      <c r="D159" s="6">
        <v>0.14799999999999999</v>
      </c>
      <c r="E159" s="39">
        <v>12.4</v>
      </c>
      <c r="F159" s="39">
        <v>0.2</v>
      </c>
      <c r="G159" s="39">
        <v>0.6</v>
      </c>
      <c r="H159" s="39">
        <v>10.6</v>
      </c>
      <c r="I159" s="39">
        <v>47.9</v>
      </c>
      <c r="J159" s="7"/>
      <c r="K159" s="7"/>
      <c r="L159" s="71">
        <v>1820.6</v>
      </c>
    </row>
    <row r="160" spans="1:12" x14ac:dyDescent="0.2">
      <c r="A160" s="44" t="s">
        <v>161</v>
      </c>
      <c r="B160" s="9">
        <v>43767</v>
      </c>
      <c r="C160" s="9">
        <v>43797</v>
      </c>
      <c r="D160" s="6">
        <v>7.3999999999999996E-2</v>
      </c>
      <c r="E160" s="39">
        <v>13.1</v>
      </c>
      <c r="F160" s="39">
        <v>0.2</v>
      </c>
      <c r="G160" s="39">
        <v>0.5</v>
      </c>
      <c r="H160" s="39">
        <v>7.6</v>
      </c>
      <c r="I160" s="39">
        <v>21.2</v>
      </c>
      <c r="J160" s="7"/>
      <c r="K160" s="7"/>
      <c r="L160" s="71">
        <v>2181.1999999999998</v>
      </c>
    </row>
    <row r="161" spans="1:12" ht="15" thickBot="1" x14ac:dyDescent="0.25">
      <c r="A161" s="43" t="s">
        <v>161</v>
      </c>
      <c r="B161" s="10">
        <v>43797</v>
      </c>
      <c r="C161" s="10">
        <v>43826</v>
      </c>
      <c r="D161" s="11">
        <v>6.3E-2</v>
      </c>
      <c r="E161" s="12">
        <v>9</v>
      </c>
      <c r="F161" s="12">
        <v>0.2</v>
      </c>
      <c r="G161" s="12">
        <v>0.4</v>
      </c>
      <c r="H161" s="12">
        <v>8.5</v>
      </c>
      <c r="I161" s="12">
        <v>34.299999999999997</v>
      </c>
      <c r="J161" s="13"/>
      <c r="K161" s="13"/>
      <c r="L161" s="72">
        <v>2332</v>
      </c>
    </row>
    <row r="162" spans="1:12" x14ac:dyDescent="0.2">
      <c r="A162" s="45" t="s">
        <v>68</v>
      </c>
      <c r="B162" s="5">
        <v>43467</v>
      </c>
      <c r="C162" s="5">
        <v>43495</v>
      </c>
      <c r="D162" s="15">
        <v>5.8999999999999997E-2</v>
      </c>
      <c r="E162" s="16">
        <v>38</v>
      </c>
      <c r="F162" s="16">
        <v>1.2</v>
      </c>
      <c r="G162" s="16">
        <v>0.5</v>
      </c>
      <c r="H162" s="16">
        <v>4.5</v>
      </c>
      <c r="I162" s="16"/>
      <c r="J162" s="8"/>
      <c r="K162" s="8">
        <v>1084.4000000000001</v>
      </c>
      <c r="L162" s="70">
        <v>3132.9</v>
      </c>
    </row>
    <row r="163" spans="1:12" x14ac:dyDescent="0.2">
      <c r="A163" s="44" t="s">
        <v>68</v>
      </c>
      <c r="B163" s="9">
        <v>43495</v>
      </c>
      <c r="C163" s="9">
        <v>43529</v>
      </c>
      <c r="D163" s="6">
        <v>6.4000000000000001E-2</v>
      </c>
      <c r="E163" s="39">
        <v>8.5</v>
      </c>
      <c r="F163" s="39">
        <v>0.3</v>
      </c>
      <c r="G163" s="39">
        <v>0.7</v>
      </c>
      <c r="H163" s="39">
        <v>72.400000000000006</v>
      </c>
      <c r="I163" s="39"/>
      <c r="J163" s="7"/>
      <c r="K163" s="7">
        <v>108</v>
      </c>
      <c r="L163" s="71">
        <v>3763.8</v>
      </c>
    </row>
    <row r="164" spans="1:12" x14ac:dyDescent="0.2">
      <c r="A164" s="44" t="s">
        <v>68</v>
      </c>
      <c r="B164" s="9">
        <v>43529</v>
      </c>
      <c r="C164" s="9">
        <v>43556</v>
      </c>
      <c r="D164" s="6">
        <v>7.3999999999999996E-2</v>
      </c>
      <c r="E164" s="39">
        <v>44</v>
      </c>
      <c r="F164" s="39">
        <v>2.8</v>
      </c>
      <c r="G164" s="39">
        <v>1</v>
      </c>
      <c r="H164" s="39">
        <v>8.5</v>
      </c>
      <c r="I164" s="39"/>
      <c r="J164" s="7"/>
      <c r="K164" s="7">
        <v>1180.9000000000001</v>
      </c>
      <c r="L164" s="71">
        <v>5504.2</v>
      </c>
    </row>
    <row r="165" spans="1:12" x14ac:dyDescent="0.2">
      <c r="A165" s="44" t="s">
        <v>68</v>
      </c>
      <c r="B165" s="9">
        <v>43556</v>
      </c>
      <c r="C165" s="9">
        <v>43588</v>
      </c>
      <c r="D165" s="6">
        <v>7.4999999999999997E-2</v>
      </c>
      <c r="E165" s="39">
        <v>38.6</v>
      </c>
      <c r="F165" s="39">
        <v>1.2</v>
      </c>
      <c r="G165" s="39">
        <v>0.9</v>
      </c>
      <c r="H165" s="39">
        <v>7.4</v>
      </c>
      <c r="I165" s="39"/>
      <c r="J165" s="7"/>
      <c r="K165" s="7">
        <v>782.2</v>
      </c>
      <c r="L165" s="71">
        <v>3533.6</v>
      </c>
    </row>
    <row r="166" spans="1:12" x14ac:dyDescent="0.2">
      <c r="A166" s="44" t="s">
        <v>68</v>
      </c>
      <c r="B166" s="9">
        <v>43588</v>
      </c>
      <c r="C166" s="9">
        <v>43619</v>
      </c>
      <c r="D166" s="6">
        <v>5.6000000000000001E-2</v>
      </c>
      <c r="E166" s="39">
        <v>18.600000000000001</v>
      </c>
      <c r="F166" s="39">
        <v>0.9</v>
      </c>
      <c r="G166" s="39">
        <v>0.6</v>
      </c>
      <c r="H166" s="39">
        <v>6</v>
      </c>
      <c r="I166" s="39"/>
      <c r="J166" s="7"/>
      <c r="K166" s="7">
        <v>501.1</v>
      </c>
      <c r="L166" s="71">
        <v>3048.7</v>
      </c>
    </row>
    <row r="167" spans="1:12" x14ac:dyDescent="0.2">
      <c r="A167" s="44" t="s">
        <v>68</v>
      </c>
      <c r="B167" s="9">
        <v>43619</v>
      </c>
      <c r="C167" s="9">
        <v>43647</v>
      </c>
      <c r="D167" s="6">
        <v>0.112</v>
      </c>
      <c r="E167" s="39">
        <v>69.900000000000006</v>
      </c>
      <c r="F167" s="39">
        <v>2</v>
      </c>
      <c r="G167" s="39">
        <v>1.3</v>
      </c>
      <c r="H167" s="39">
        <v>21.2</v>
      </c>
      <c r="I167" s="39"/>
      <c r="J167" s="7"/>
      <c r="K167" s="7">
        <v>1401.4</v>
      </c>
      <c r="L167" s="71">
        <v>6627</v>
      </c>
    </row>
    <row r="168" spans="1:12" x14ac:dyDescent="0.2">
      <c r="A168" s="44" t="s">
        <v>68</v>
      </c>
      <c r="B168" s="9">
        <v>43647</v>
      </c>
      <c r="C168" s="9">
        <v>43678</v>
      </c>
      <c r="D168" s="6">
        <v>5.8000000000000003E-2</v>
      </c>
      <c r="E168" s="39">
        <v>40.200000000000003</v>
      </c>
      <c r="F168" s="39">
        <v>1</v>
      </c>
      <c r="G168" s="39">
        <v>0.9</v>
      </c>
      <c r="H168" s="39">
        <v>6.4</v>
      </c>
      <c r="I168" s="39"/>
      <c r="J168" s="7"/>
      <c r="K168" s="7">
        <v>622.6</v>
      </c>
      <c r="L168" s="71">
        <v>2834.5</v>
      </c>
    </row>
    <row r="169" spans="1:12" x14ac:dyDescent="0.2">
      <c r="A169" s="44" t="s">
        <v>68</v>
      </c>
      <c r="B169" s="9">
        <v>43678</v>
      </c>
      <c r="C169" s="9">
        <v>43706</v>
      </c>
      <c r="D169" s="6">
        <v>0.113</v>
      </c>
      <c r="E169" s="39">
        <v>105.1</v>
      </c>
      <c r="F169" s="39">
        <v>2.8</v>
      </c>
      <c r="G169" s="39">
        <v>2.2999999999999998</v>
      </c>
      <c r="H169" s="39">
        <v>25.5</v>
      </c>
      <c r="I169" s="39"/>
      <c r="J169" s="7"/>
      <c r="K169" s="7">
        <v>1872.7</v>
      </c>
      <c r="L169" s="71">
        <v>7136.9</v>
      </c>
    </row>
    <row r="170" spans="1:12" x14ac:dyDescent="0.2">
      <c r="A170" s="44" t="s">
        <v>68</v>
      </c>
      <c r="B170" s="9">
        <v>43706</v>
      </c>
      <c r="C170" s="9">
        <v>43739</v>
      </c>
      <c r="D170" s="6">
        <v>9.4E-2</v>
      </c>
      <c r="E170" s="39">
        <v>160</v>
      </c>
      <c r="F170" s="39">
        <v>5.3</v>
      </c>
      <c r="G170" s="39">
        <v>1.2</v>
      </c>
      <c r="H170" s="39">
        <v>14.4</v>
      </c>
      <c r="I170" s="39"/>
      <c r="J170" s="7"/>
      <c r="K170" s="7">
        <v>3562.4</v>
      </c>
      <c r="L170" s="71">
        <v>5760.3</v>
      </c>
    </row>
    <row r="171" spans="1:12" x14ac:dyDescent="0.2">
      <c r="A171" s="44" t="s">
        <v>68</v>
      </c>
      <c r="B171" s="9">
        <v>43739</v>
      </c>
      <c r="C171" s="9">
        <v>43775</v>
      </c>
      <c r="D171" s="6">
        <v>6.4000000000000001E-2</v>
      </c>
      <c r="E171" s="39">
        <v>59.4</v>
      </c>
      <c r="F171" s="39">
        <v>1.9</v>
      </c>
      <c r="G171" s="39">
        <v>0.9</v>
      </c>
      <c r="H171" s="39">
        <v>8.5</v>
      </c>
      <c r="I171" s="39"/>
      <c r="J171" s="7"/>
      <c r="K171" s="7">
        <v>1382.2</v>
      </c>
      <c r="L171" s="71">
        <v>2997.4</v>
      </c>
    </row>
    <row r="172" spans="1:12" x14ac:dyDescent="0.2">
      <c r="A172" s="44" t="s">
        <v>68</v>
      </c>
      <c r="B172" s="9">
        <v>43775</v>
      </c>
      <c r="C172" s="9">
        <v>43801</v>
      </c>
      <c r="D172" s="6">
        <v>3.3000000000000002E-2</v>
      </c>
      <c r="E172" s="39">
        <v>22.3</v>
      </c>
      <c r="F172" s="39">
        <v>2.4</v>
      </c>
      <c r="G172" s="39">
        <v>0.4</v>
      </c>
      <c r="H172" s="39">
        <v>4.5</v>
      </c>
      <c r="I172" s="39"/>
      <c r="J172" s="7"/>
      <c r="K172" s="7">
        <v>587.5</v>
      </c>
      <c r="L172" s="71">
        <v>1330.8</v>
      </c>
    </row>
    <row r="173" spans="1:12" ht="15" thickBot="1" x14ac:dyDescent="0.25">
      <c r="A173" s="43" t="s">
        <v>68</v>
      </c>
      <c r="B173" s="10" t="s">
        <v>9</v>
      </c>
      <c r="C173" s="10"/>
      <c r="D173" s="11"/>
      <c r="E173" s="12"/>
      <c r="F173" s="12"/>
      <c r="G173" s="12"/>
      <c r="H173" s="12"/>
      <c r="I173" s="12"/>
      <c r="J173" s="13"/>
      <c r="K173" s="13"/>
      <c r="L173" s="72"/>
    </row>
    <row r="174" spans="1:12" x14ac:dyDescent="0.2">
      <c r="A174" s="45" t="s">
        <v>162</v>
      </c>
      <c r="B174" s="5">
        <v>43462</v>
      </c>
      <c r="C174" s="5">
        <v>43494</v>
      </c>
      <c r="D174" s="15">
        <v>4.8000000000000001E-2</v>
      </c>
      <c r="E174" s="16">
        <v>54.2</v>
      </c>
      <c r="F174" s="16">
        <v>0.3</v>
      </c>
      <c r="G174" s="16">
        <v>0.9</v>
      </c>
      <c r="H174" s="16">
        <v>43.7</v>
      </c>
      <c r="I174" s="16"/>
      <c r="J174" s="8"/>
      <c r="K174" s="8"/>
      <c r="L174" s="70"/>
    </row>
    <row r="175" spans="1:12" x14ac:dyDescent="0.2">
      <c r="A175" s="44" t="s">
        <v>162</v>
      </c>
      <c r="B175" s="9">
        <v>43494</v>
      </c>
      <c r="C175" s="9">
        <v>43524</v>
      </c>
      <c r="D175" s="6">
        <v>5.7000000000000002E-2</v>
      </c>
      <c r="E175" s="39">
        <v>18.399999999999999</v>
      </c>
      <c r="F175" s="39">
        <v>0.3</v>
      </c>
      <c r="G175" s="39">
        <v>0.9</v>
      </c>
      <c r="H175" s="39">
        <v>1.8</v>
      </c>
      <c r="I175" s="39"/>
      <c r="J175" s="7"/>
      <c r="K175" s="7"/>
      <c r="L175" s="71"/>
    </row>
    <row r="176" spans="1:12" x14ac:dyDescent="0.2">
      <c r="A176" s="44" t="s">
        <v>162</v>
      </c>
      <c r="B176" s="9">
        <v>43524</v>
      </c>
      <c r="C176" s="9">
        <v>43556</v>
      </c>
      <c r="D176" s="6">
        <v>0.121</v>
      </c>
      <c r="E176" s="39">
        <v>22.1</v>
      </c>
      <c r="F176" s="39">
        <v>0.4</v>
      </c>
      <c r="G176" s="39">
        <v>1.1000000000000001</v>
      </c>
      <c r="H176" s="39">
        <v>2.6</v>
      </c>
      <c r="I176" s="39"/>
      <c r="J176" s="7"/>
      <c r="K176" s="7"/>
      <c r="L176" s="71"/>
    </row>
    <row r="177" spans="1:14" x14ac:dyDescent="0.2">
      <c r="A177" s="44" t="s">
        <v>162</v>
      </c>
      <c r="B177" s="9">
        <v>43556</v>
      </c>
      <c r="C177" s="9">
        <v>43588</v>
      </c>
      <c r="D177" s="6">
        <v>9.8000000000000004E-2</v>
      </c>
      <c r="E177" s="39">
        <v>41.8</v>
      </c>
      <c r="F177" s="39">
        <v>0.5</v>
      </c>
      <c r="G177" s="39">
        <v>1.4</v>
      </c>
      <c r="H177" s="39">
        <v>3.1</v>
      </c>
      <c r="I177" s="39"/>
      <c r="J177" s="7"/>
      <c r="K177" s="7"/>
      <c r="L177" s="71"/>
    </row>
    <row r="178" spans="1:14" x14ac:dyDescent="0.2">
      <c r="A178" s="44" t="s">
        <v>162</v>
      </c>
      <c r="B178" s="9">
        <v>43588</v>
      </c>
      <c r="C178" s="9">
        <v>43619</v>
      </c>
      <c r="D178" s="6">
        <v>0.13100000000000001</v>
      </c>
      <c r="E178" s="39">
        <v>29.8</v>
      </c>
      <c r="F178" s="39">
        <v>0.6</v>
      </c>
      <c r="G178" s="39">
        <v>1.4</v>
      </c>
      <c r="H178" s="39">
        <v>3.2</v>
      </c>
      <c r="I178" s="39"/>
      <c r="J178" s="7"/>
      <c r="K178" s="7"/>
      <c r="L178" s="71"/>
    </row>
    <row r="179" spans="1:14" x14ac:dyDescent="0.2">
      <c r="A179" s="44" t="s">
        <v>162</v>
      </c>
      <c r="B179" s="9">
        <v>43619</v>
      </c>
      <c r="C179" s="9">
        <v>43648</v>
      </c>
      <c r="D179" s="6">
        <v>0.21</v>
      </c>
      <c r="E179" s="39">
        <v>69.2</v>
      </c>
      <c r="F179" s="39">
        <v>0.9</v>
      </c>
      <c r="G179" s="39">
        <v>2.2999999999999998</v>
      </c>
      <c r="H179" s="39">
        <v>4.3</v>
      </c>
      <c r="I179" s="39"/>
      <c r="J179" s="7"/>
      <c r="K179" s="7"/>
      <c r="L179" s="71"/>
    </row>
    <row r="180" spans="1:14" x14ac:dyDescent="0.2">
      <c r="A180" s="44" t="s">
        <v>162</v>
      </c>
      <c r="B180" s="9">
        <v>43648</v>
      </c>
      <c r="C180" s="9">
        <v>43677</v>
      </c>
      <c r="D180" s="6">
        <v>0.124</v>
      </c>
      <c r="E180" s="39">
        <v>43.1</v>
      </c>
      <c r="F180" s="39">
        <v>0.4</v>
      </c>
      <c r="G180" s="39">
        <v>1.3</v>
      </c>
      <c r="H180" s="39">
        <v>3.6</v>
      </c>
      <c r="I180" s="39"/>
      <c r="J180" s="7"/>
      <c r="K180" s="7"/>
      <c r="L180" s="71"/>
    </row>
    <row r="181" spans="1:14" x14ac:dyDescent="0.2">
      <c r="A181" s="44" t="s">
        <v>162</v>
      </c>
      <c r="B181" s="9">
        <v>43677</v>
      </c>
      <c r="C181" s="9">
        <v>43706</v>
      </c>
      <c r="D181" s="6">
        <v>0.115</v>
      </c>
      <c r="E181" s="39">
        <v>32.5</v>
      </c>
      <c r="F181" s="39">
        <v>0.4</v>
      </c>
      <c r="G181" s="39">
        <v>1.4</v>
      </c>
      <c r="H181" s="39">
        <v>2.2999999999999998</v>
      </c>
      <c r="I181" s="39"/>
      <c r="J181" s="7"/>
      <c r="K181" s="7"/>
      <c r="L181" s="71"/>
    </row>
    <row r="182" spans="1:14" x14ac:dyDescent="0.2">
      <c r="A182" s="44" t="s">
        <v>162</v>
      </c>
      <c r="B182" s="9">
        <v>43706</v>
      </c>
      <c r="C182" s="9">
        <v>43738</v>
      </c>
      <c r="D182" s="6">
        <v>0.1</v>
      </c>
      <c r="E182" s="39">
        <v>36.5</v>
      </c>
      <c r="F182" s="39">
        <v>0.4</v>
      </c>
      <c r="G182" s="39">
        <v>1.5</v>
      </c>
      <c r="H182" s="39">
        <v>2.5</v>
      </c>
      <c r="I182" s="39"/>
      <c r="J182" s="7"/>
      <c r="K182" s="7"/>
      <c r="L182" s="71"/>
    </row>
    <row r="183" spans="1:14" x14ac:dyDescent="0.2">
      <c r="A183" s="44" t="s">
        <v>162</v>
      </c>
      <c r="B183" s="9">
        <v>43738</v>
      </c>
      <c r="C183" s="9">
        <v>43769</v>
      </c>
      <c r="D183" s="6">
        <v>6.4000000000000001E-2</v>
      </c>
      <c r="E183" s="39">
        <v>13.8</v>
      </c>
      <c r="F183" s="39">
        <v>0.2</v>
      </c>
      <c r="G183" s="39">
        <v>0.7</v>
      </c>
      <c r="H183" s="39">
        <v>1.2</v>
      </c>
      <c r="I183" s="39"/>
      <c r="J183" s="7"/>
      <c r="K183" s="7"/>
      <c r="L183" s="71"/>
    </row>
    <row r="184" spans="1:14" x14ac:dyDescent="0.2">
      <c r="A184" s="44" t="s">
        <v>162</v>
      </c>
      <c r="B184" s="9">
        <v>43769</v>
      </c>
      <c r="C184" s="9">
        <v>43798</v>
      </c>
      <c r="D184" s="6">
        <v>3.7999999999999999E-2</v>
      </c>
      <c r="E184" s="39">
        <v>6.4</v>
      </c>
      <c r="F184" s="39">
        <v>0.2</v>
      </c>
      <c r="G184" s="39">
        <v>0.5</v>
      </c>
      <c r="H184" s="39">
        <v>1.7</v>
      </c>
      <c r="I184" s="39"/>
      <c r="J184" s="7"/>
      <c r="K184" s="7"/>
      <c r="L184" s="71"/>
    </row>
    <row r="185" spans="1:14" ht="15" thickBot="1" x14ac:dyDescent="0.25">
      <c r="A185" s="43" t="s">
        <v>162</v>
      </c>
      <c r="B185" s="10">
        <v>43798</v>
      </c>
      <c r="C185" s="10">
        <v>43829</v>
      </c>
      <c r="D185" s="11">
        <v>5.2999999999999999E-2</v>
      </c>
      <c r="E185" s="12">
        <v>9.6999999999999993</v>
      </c>
      <c r="F185" s="12">
        <v>0.3</v>
      </c>
      <c r="G185" s="12">
        <v>0.5</v>
      </c>
      <c r="H185" s="12">
        <v>1.2</v>
      </c>
      <c r="I185" s="12"/>
      <c r="J185" s="13"/>
      <c r="K185" s="13"/>
      <c r="L185" s="72"/>
      <c r="N185" s="143"/>
    </row>
    <row r="186" spans="1:14" x14ac:dyDescent="0.2">
      <c r="A186" s="73" t="s">
        <v>163</v>
      </c>
      <c r="B186" s="5">
        <v>43462</v>
      </c>
      <c r="C186" s="5">
        <v>43494</v>
      </c>
      <c r="D186" s="15">
        <v>3.7999999999999999E-2</v>
      </c>
      <c r="E186" s="16">
        <v>12.3</v>
      </c>
      <c r="F186" s="16">
        <v>0.6</v>
      </c>
      <c r="G186" s="16">
        <v>7.1</v>
      </c>
      <c r="H186" s="16">
        <v>47.8</v>
      </c>
      <c r="I186" s="16"/>
      <c r="J186" s="8"/>
      <c r="K186" s="8"/>
      <c r="L186" s="70"/>
    </row>
    <row r="187" spans="1:14" x14ac:dyDescent="0.2">
      <c r="A187" s="74" t="s">
        <v>163</v>
      </c>
      <c r="B187" s="9">
        <v>43494</v>
      </c>
      <c r="C187" s="9">
        <v>43524</v>
      </c>
      <c r="D187" s="6">
        <v>5.2999999999999999E-2</v>
      </c>
      <c r="E187" s="39">
        <v>8.1</v>
      </c>
      <c r="F187" s="39">
        <v>0.2</v>
      </c>
      <c r="G187" s="39">
        <v>0.5</v>
      </c>
      <c r="H187" s="39">
        <v>1.1000000000000001</v>
      </c>
      <c r="I187" s="39"/>
      <c r="J187" s="7"/>
      <c r="K187" s="7"/>
      <c r="L187" s="71"/>
    </row>
    <row r="188" spans="1:14" x14ac:dyDescent="0.2">
      <c r="A188" s="74" t="s">
        <v>163</v>
      </c>
      <c r="B188" s="9">
        <v>43524</v>
      </c>
      <c r="C188" s="9">
        <v>43556</v>
      </c>
      <c r="D188" s="6">
        <v>0.12</v>
      </c>
      <c r="E188" s="39">
        <v>13.7</v>
      </c>
      <c r="F188" s="39">
        <v>0.3</v>
      </c>
      <c r="G188" s="39">
        <v>0.9</v>
      </c>
      <c r="H188" s="39">
        <v>2.2000000000000002</v>
      </c>
      <c r="I188" s="39"/>
      <c r="J188" s="7"/>
      <c r="K188" s="7"/>
      <c r="L188" s="71"/>
    </row>
    <row r="189" spans="1:14" x14ac:dyDescent="0.2">
      <c r="A189" s="74" t="s">
        <v>163</v>
      </c>
      <c r="B189" s="9">
        <v>43556</v>
      </c>
      <c r="C189" s="9">
        <v>43588</v>
      </c>
      <c r="D189" s="6">
        <v>9.7000000000000003E-2</v>
      </c>
      <c r="E189" s="39" t="s">
        <v>9</v>
      </c>
      <c r="F189" s="39" t="s">
        <v>9</v>
      </c>
      <c r="G189" s="39" t="s">
        <v>9</v>
      </c>
      <c r="H189" s="39" t="s">
        <v>9</v>
      </c>
      <c r="I189" s="39"/>
      <c r="J189" s="7"/>
      <c r="K189" s="7"/>
      <c r="L189" s="71"/>
    </row>
    <row r="190" spans="1:14" x14ac:dyDescent="0.2">
      <c r="A190" s="74" t="s">
        <v>163</v>
      </c>
      <c r="B190" s="9">
        <v>43588</v>
      </c>
      <c r="C190" s="9">
        <v>43619</v>
      </c>
      <c r="D190" s="6">
        <v>0.17899999999999999</v>
      </c>
      <c r="E190" s="39">
        <v>23.1</v>
      </c>
      <c r="F190" s="39">
        <v>0.3</v>
      </c>
      <c r="G190" s="39">
        <v>1.8</v>
      </c>
      <c r="H190" s="39">
        <v>2.4</v>
      </c>
      <c r="I190" s="39"/>
      <c r="J190" s="7"/>
      <c r="K190" s="7"/>
      <c r="L190" s="71"/>
    </row>
    <row r="191" spans="1:14" x14ac:dyDescent="0.2">
      <c r="A191" s="74" t="s">
        <v>163</v>
      </c>
      <c r="B191" s="9">
        <v>43619</v>
      </c>
      <c r="C191" s="9">
        <v>43648</v>
      </c>
      <c r="D191" s="6">
        <v>0.14899999999999999</v>
      </c>
      <c r="E191" s="39">
        <v>16.899999999999999</v>
      </c>
      <c r="F191" s="39">
        <v>0.5</v>
      </c>
      <c r="G191" s="39">
        <v>1.2</v>
      </c>
      <c r="H191" s="39">
        <v>2.7</v>
      </c>
      <c r="I191" s="39"/>
      <c r="J191" s="7"/>
      <c r="K191" s="7"/>
      <c r="L191" s="71"/>
    </row>
    <row r="192" spans="1:14" x14ac:dyDescent="0.2">
      <c r="A192" s="74" t="s">
        <v>163</v>
      </c>
      <c r="B192" s="9">
        <v>43648</v>
      </c>
      <c r="C192" s="9">
        <v>43677</v>
      </c>
      <c r="D192" s="6" t="s">
        <v>9</v>
      </c>
      <c r="E192" s="6" t="s">
        <v>9</v>
      </c>
      <c r="F192" s="6" t="s">
        <v>9</v>
      </c>
      <c r="G192" s="6" t="s">
        <v>9</v>
      </c>
      <c r="H192" s="6" t="s">
        <v>9</v>
      </c>
      <c r="I192" s="39"/>
      <c r="J192" s="7"/>
      <c r="K192" s="7"/>
      <c r="L192" s="71"/>
    </row>
    <row r="193" spans="1:12" x14ac:dyDescent="0.2">
      <c r="A193" s="74" t="s">
        <v>163</v>
      </c>
      <c r="B193" s="9">
        <v>43677</v>
      </c>
      <c r="C193" s="9">
        <v>43706</v>
      </c>
      <c r="D193" s="6">
        <v>0.17899999999999999</v>
      </c>
      <c r="E193" s="39">
        <v>36.6</v>
      </c>
      <c r="F193" s="39">
        <v>0.6</v>
      </c>
      <c r="G193" s="39">
        <v>1.4</v>
      </c>
      <c r="H193" s="39">
        <v>2.4</v>
      </c>
      <c r="I193" s="39"/>
      <c r="J193" s="7"/>
      <c r="K193" s="7"/>
      <c r="L193" s="71"/>
    </row>
    <row r="194" spans="1:12" x14ac:dyDescent="0.2">
      <c r="A194" s="74" t="s">
        <v>163</v>
      </c>
      <c r="B194" s="9">
        <v>43706</v>
      </c>
      <c r="C194" s="9">
        <v>43738</v>
      </c>
      <c r="D194" s="6">
        <v>0.112</v>
      </c>
      <c r="E194" s="39">
        <v>27.9</v>
      </c>
      <c r="F194" s="39">
        <v>0.4</v>
      </c>
      <c r="G194" s="39">
        <v>1.8</v>
      </c>
      <c r="H194" s="39">
        <v>3.2</v>
      </c>
      <c r="I194" s="39"/>
      <c r="J194" s="7"/>
      <c r="K194" s="7"/>
      <c r="L194" s="71"/>
    </row>
    <row r="195" spans="1:12" x14ac:dyDescent="0.2">
      <c r="A195" s="74" t="s">
        <v>163</v>
      </c>
      <c r="B195" s="9">
        <v>43738</v>
      </c>
      <c r="C195" s="9">
        <v>43769</v>
      </c>
      <c r="D195" s="6">
        <v>0.23300000000000001</v>
      </c>
      <c r="E195" s="39">
        <v>16.100000000000001</v>
      </c>
      <c r="F195" s="39">
        <v>0.5</v>
      </c>
      <c r="G195" s="39">
        <v>7.2</v>
      </c>
      <c r="H195" s="39">
        <v>2.2999999999999998</v>
      </c>
      <c r="I195" s="39"/>
      <c r="J195" s="7"/>
      <c r="K195" s="7"/>
      <c r="L195" s="71"/>
    </row>
    <row r="196" spans="1:12" x14ac:dyDescent="0.2">
      <c r="A196" s="74" t="s">
        <v>163</v>
      </c>
      <c r="B196" s="9">
        <v>43769</v>
      </c>
      <c r="C196" s="9">
        <v>43798</v>
      </c>
      <c r="D196" s="6">
        <v>5.3999999999999999E-2</v>
      </c>
      <c r="E196" s="39">
        <v>8.9</v>
      </c>
      <c r="F196" s="39">
        <v>0.3</v>
      </c>
      <c r="G196" s="39">
        <v>0.6</v>
      </c>
      <c r="H196" s="39">
        <v>1.6</v>
      </c>
      <c r="I196" s="39"/>
      <c r="J196" s="7"/>
      <c r="K196" s="7"/>
      <c r="L196" s="71"/>
    </row>
    <row r="197" spans="1:12" ht="15" thickBot="1" x14ac:dyDescent="0.25">
      <c r="A197" s="75" t="s">
        <v>163</v>
      </c>
      <c r="B197" s="10">
        <v>43798</v>
      </c>
      <c r="C197" s="10">
        <v>43829</v>
      </c>
      <c r="D197" s="11">
        <v>6.7000000000000004E-2</v>
      </c>
      <c r="E197" s="12">
        <v>12.9</v>
      </c>
      <c r="F197" s="12">
        <v>0.3</v>
      </c>
      <c r="G197" s="12">
        <v>0.6</v>
      </c>
      <c r="H197" s="12">
        <v>1.4</v>
      </c>
      <c r="I197" s="12"/>
      <c r="J197" s="13"/>
      <c r="K197" s="13"/>
      <c r="L197" s="72"/>
    </row>
    <row r="198" spans="1:12" x14ac:dyDescent="0.2">
      <c r="A198" s="73" t="s">
        <v>108</v>
      </c>
      <c r="B198" s="5">
        <v>43462</v>
      </c>
      <c r="C198" s="5">
        <v>43494</v>
      </c>
      <c r="D198" s="15">
        <v>4.8000000000000001E-2</v>
      </c>
      <c r="E198" s="16">
        <v>7.9</v>
      </c>
      <c r="F198" s="16">
        <v>0.2</v>
      </c>
      <c r="G198" s="16">
        <v>0.3</v>
      </c>
      <c r="H198" s="16">
        <v>4.5</v>
      </c>
      <c r="I198" s="16">
        <v>643.4</v>
      </c>
      <c r="J198" s="8"/>
      <c r="K198" s="8"/>
      <c r="L198" s="70">
        <v>726.1</v>
      </c>
    </row>
    <row r="199" spans="1:12" x14ac:dyDescent="0.2">
      <c r="A199" s="74" t="s">
        <v>108</v>
      </c>
      <c r="B199" s="9">
        <v>43494</v>
      </c>
      <c r="C199" s="9">
        <v>43524</v>
      </c>
      <c r="D199" s="6">
        <v>5.2999999999999999E-2</v>
      </c>
      <c r="E199" s="39">
        <v>8.6999999999999993</v>
      </c>
      <c r="F199" s="39">
        <v>0.2</v>
      </c>
      <c r="G199" s="39">
        <v>0.3</v>
      </c>
      <c r="H199" s="39">
        <v>6.6</v>
      </c>
      <c r="I199" s="39">
        <v>697.3</v>
      </c>
      <c r="J199" s="7"/>
      <c r="K199" s="7"/>
      <c r="L199" s="71">
        <v>1175.3</v>
      </c>
    </row>
    <row r="200" spans="1:12" x14ac:dyDescent="0.2">
      <c r="A200" s="74" t="s">
        <v>108</v>
      </c>
      <c r="B200" s="9">
        <v>43524</v>
      </c>
      <c r="C200" s="9">
        <v>43556</v>
      </c>
      <c r="D200" s="6">
        <v>0.14899999999999999</v>
      </c>
      <c r="E200" s="39">
        <v>16.399999999999999</v>
      </c>
      <c r="F200" s="39">
        <v>0.3</v>
      </c>
      <c r="G200" s="39">
        <v>0.8</v>
      </c>
      <c r="H200" s="39">
        <v>10.1</v>
      </c>
      <c r="I200" s="39">
        <v>835.3</v>
      </c>
      <c r="J200" s="7"/>
      <c r="K200" s="7"/>
      <c r="L200" s="71">
        <v>1854.2</v>
      </c>
    </row>
    <row r="201" spans="1:12" x14ac:dyDescent="0.2">
      <c r="A201" s="74" t="s">
        <v>108</v>
      </c>
      <c r="B201" s="9">
        <v>43556</v>
      </c>
      <c r="C201" s="9">
        <v>43588</v>
      </c>
      <c r="D201" s="6">
        <v>8.7999999999999995E-2</v>
      </c>
      <c r="E201" s="39">
        <v>15</v>
      </c>
      <c r="F201" s="39">
        <v>0.3</v>
      </c>
      <c r="G201" s="39">
        <v>0.8</v>
      </c>
      <c r="H201" s="39">
        <v>14.4</v>
      </c>
      <c r="I201" s="39">
        <v>3062.5</v>
      </c>
      <c r="J201" s="7"/>
      <c r="K201" s="7"/>
      <c r="L201" s="71">
        <v>1569</v>
      </c>
    </row>
    <row r="202" spans="1:12" x14ac:dyDescent="0.2">
      <c r="A202" s="74" t="s">
        <v>108</v>
      </c>
      <c r="B202" s="9">
        <v>43588</v>
      </c>
      <c r="C202" s="9">
        <v>43619</v>
      </c>
      <c r="D202" s="6">
        <v>0.13800000000000001</v>
      </c>
      <c r="E202" s="39">
        <v>17.2</v>
      </c>
      <c r="F202" s="39">
        <v>0.3</v>
      </c>
      <c r="G202" s="39">
        <v>0.6</v>
      </c>
      <c r="H202" s="39">
        <v>9.5</v>
      </c>
      <c r="I202" s="39">
        <v>1071.9000000000001</v>
      </c>
      <c r="J202" s="7"/>
      <c r="K202" s="7"/>
      <c r="L202" s="71">
        <v>1310.0999999999999</v>
      </c>
    </row>
    <row r="203" spans="1:12" x14ac:dyDescent="0.2">
      <c r="A203" s="74" t="s">
        <v>108</v>
      </c>
      <c r="B203" s="9">
        <v>43619</v>
      </c>
      <c r="C203" s="9">
        <v>43648</v>
      </c>
      <c r="D203" s="6">
        <v>0.104</v>
      </c>
      <c r="E203" s="39">
        <v>12.7</v>
      </c>
      <c r="F203" s="39">
        <v>0.2</v>
      </c>
      <c r="G203" s="39">
        <v>1</v>
      </c>
      <c r="H203" s="39">
        <v>9</v>
      </c>
      <c r="I203" s="39">
        <v>115.9</v>
      </c>
      <c r="J203" s="7"/>
      <c r="K203" s="7"/>
      <c r="L203" s="71">
        <v>2530.1999999999998</v>
      </c>
    </row>
    <row r="204" spans="1:12" x14ac:dyDescent="0.2">
      <c r="A204" s="74" t="s">
        <v>108</v>
      </c>
      <c r="B204" s="9">
        <v>43648</v>
      </c>
      <c r="C204" s="9">
        <v>43677</v>
      </c>
      <c r="D204" s="6">
        <v>0.45100000000000001</v>
      </c>
      <c r="E204" s="39">
        <v>41.5</v>
      </c>
      <c r="F204" s="39">
        <v>0.9</v>
      </c>
      <c r="G204" s="39">
        <v>2.1</v>
      </c>
      <c r="H204" s="39">
        <v>28.5</v>
      </c>
      <c r="I204" s="39">
        <v>3602.2</v>
      </c>
      <c r="J204" s="7"/>
      <c r="K204" s="7"/>
      <c r="L204" s="71">
        <v>4982.5</v>
      </c>
    </row>
    <row r="205" spans="1:12" x14ac:dyDescent="0.2">
      <c r="A205" s="74" t="s">
        <v>108</v>
      </c>
      <c r="B205" s="9">
        <v>43677</v>
      </c>
      <c r="C205" s="9">
        <v>43706</v>
      </c>
      <c r="D205" s="6">
        <v>6.9000000000000006E-2</v>
      </c>
      <c r="E205" s="39">
        <v>8</v>
      </c>
      <c r="F205" s="39">
        <v>0.1</v>
      </c>
      <c r="G205" s="39">
        <v>0.5</v>
      </c>
      <c r="H205" s="39">
        <v>3.7</v>
      </c>
      <c r="I205" s="39">
        <v>336.3</v>
      </c>
      <c r="J205" s="7"/>
      <c r="K205" s="7"/>
      <c r="L205" s="71">
        <v>986.8</v>
      </c>
    </row>
    <row r="206" spans="1:12" x14ac:dyDescent="0.2">
      <c r="A206" s="74" t="s">
        <v>108</v>
      </c>
      <c r="B206" s="9">
        <v>43706</v>
      </c>
      <c r="C206" s="9">
        <v>43738</v>
      </c>
      <c r="D206" s="6">
        <v>6.8000000000000005E-2</v>
      </c>
      <c r="E206" s="39">
        <v>12</v>
      </c>
      <c r="F206" s="39">
        <v>0.2</v>
      </c>
      <c r="G206" s="39">
        <v>0.6</v>
      </c>
      <c r="H206" s="39">
        <v>7</v>
      </c>
      <c r="I206" s="39">
        <v>1109.3</v>
      </c>
      <c r="J206" s="7"/>
      <c r="K206" s="7"/>
      <c r="L206" s="71">
        <v>889.3</v>
      </c>
    </row>
    <row r="207" spans="1:12" x14ac:dyDescent="0.2">
      <c r="A207" s="74" t="s">
        <v>108</v>
      </c>
      <c r="B207" s="9">
        <v>43738</v>
      </c>
      <c r="C207" s="9">
        <v>43769</v>
      </c>
      <c r="D207" s="6">
        <v>4.7E-2</v>
      </c>
      <c r="E207" s="39">
        <v>5.3</v>
      </c>
      <c r="F207" s="39">
        <v>0.1</v>
      </c>
      <c r="G207" s="39">
        <v>0.4</v>
      </c>
      <c r="H207" s="39">
        <v>3.2</v>
      </c>
      <c r="I207" s="39">
        <v>178.1</v>
      </c>
      <c r="J207" s="7"/>
      <c r="K207" s="7"/>
      <c r="L207" s="71">
        <v>381.8</v>
      </c>
    </row>
    <row r="208" spans="1:12" x14ac:dyDescent="0.2">
      <c r="A208" s="74" t="s">
        <v>108</v>
      </c>
      <c r="B208" s="9">
        <v>43769</v>
      </c>
      <c r="C208" s="9">
        <v>43798</v>
      </c>
      <c r="D208" s="6">
        <v>4.2000000000000003E-2</v>
      </c>
      <c r="E208" s="39">
        <v>4</v>
      </c>
      <c r="F208" s="39">
        <v>0.1</v>
      </c>
      <c r="G208" s="39">
        <v>0.2</v>
      </c>
      <c r="H208" s="39">
        <v>2.2999999999999998</v>
      </c>
      <c r="I208" s="39">
        <v>284.89999999999998</v>
      </c>
      <c r="J208" s="7"/>
      <c r="K208" s="7"/>
      <c r="L208" s="71">
        <v>289.39999999999998</v>
      </c>
    </row>
    <row r="209" spans="1:12" ht="15" thickBot="1" x14ac:dyDescent="0.25">
      <c r="A209" s="75" t="s">
        <v>108</v>
      </c>
      <c r="B209" s="10">
        <v>43798</v>
      </c>
      <c r="C209" s="10">
        <v>43829</v>
      </c>
      <c r="D209" s="11">
        <v>3.4000000000000002E-2</v>
      </c>
      <c r="E209" s="12">
        <v>3.9</v>
      </c>
      <c r="F209" s="12">
        <v>0.1</v>
      </c>
      <c r="G209" s="12">
        <v>0.2</v>
      </c>
      <c r="H209" s="12">
        <v>2.1</v>
      </c>
      <c r="I209" s="12">
        <v>179.8</v>
      </c>
      <c r="J209" s="13"/>
      <c r="K209" s="13"/>
      <c r="L209" s="72">
        <v>400.5</v>
      </c>
    </row>
    <row r="210" spans="1:12" x14ac:dyDescent="0.2">
      <c r="A210" s="73" t="s">
        <v>110</v>
      </c>
      <c r="B210" s="5">
        <v>43462</v>
      </c>
      <c r="C210" s="5">
        <v>43494</v>
      </c>
      <c r="D210" s="15">
        <v>4.7E-2</v>
      </c>
      <c r="E210" s="16">
        <v>10.4</v>
      </c>
      <c r="F210" s="16">
        <v>0.3</v>
      </c>
      <c r="G210" s="16">
        <v>0.3</v>
      </c>
      <c r="H210" s="16">
        <v>4.4000000000000004</v>
      </c>
      <c r="I210" s="16">
        <v>386.2</v>
      </c>
      <c r="J210" s="8"/>
      <c r="K210" s="8"/>
      <c r="L210" s="70">
        <v>553.4</v>
      </c>
    </row>
    <row r="211" spans="1:12" x14ac:dyDescent="0.2">
      <c r="A211" s="74" t="s">
        <v>110</v>
      </c>
      <c r="B211" s="9">
        <v>43494</v>
      </c>
      <c r="C211" s="9">
        <v>43524</v>
      </c>
      <c r="D211" s="6">
        <v>6.0999999999999999E-2</v>
      </c>
      <c r="E211" s="39">
        <v>8.6999999999999993</v>
      </c>
      <c r="F211" s="39">
        <v>0.2</v>
      </c>
      <c r="G211" s="39">
        <v>0.3</v>
      </c>
      <c r="H211" s="39">
        <v>5.2</v>
      </c>
      <c r="I211" s="39">
        <v>472.3</v>
      </c>
      <c r="J211" s="7"/>
      <c r="K211" s="7"/>
      <c r="L211" s="71">
        <v>1032.0999999999999</v>
      </c>
    </row>
    <row r="212" spans="1:12" x14ac:dyDescent="0.2">
      <c r="A212" s="74" t="s">
        <v>110</v>
      </c>
      <c r="B212" s="9">
        <v>43524</v>
      </c>
      <c r="C212" s="9">
        <v>43556</v>
      </c>
      <c r="D212" s="6">
        <v>0.14099999999999999</v>
      </c>
      <c r="E212" s="39">
        <v>40.5</v>
      </c>
      <c r="F212" s="39">
        <v>0.8</v>
      </c>
      <c r="G212" s="39">
        <v>0.5</v>
      </c>
      <c r="H212" s="39">
        <v>16.5</v>
      </c>
      <c r="I212" s="39">
        <v>751.8</v>
      </c>
      <c r="J212" s="7"/>
      <c r="K212" s="7"/>
      <c r="L212" s="71">
        <v>1372</v>
      </c>
    </row>
    <row r="213" spans="1:12" x14ac:dyDescent="0.2">
      <c r="A213" s="74" t="s">
        <v>110</v>
      </c>
      <c r="B213" s="9">
        <v>43556</v>
      </c>
      <c r="C213" s="9">
        <v>43588</v>
      </c>
      <c r="D213" s="6">
        <v>0.105</v>
      </c>
      <c r="E213" s="39">
        <v>15.3</v>
      </c>
      <c r="F213" s="39">
        <v>0.4</v>
      </c>
      <c r="G213" s="39">
        <v>1.1000000000000001</v>
      </c>
      <c r="H213" s="39">
        <v>6.8</v>
      </c>
      <c r="I213" s="39">
        <v>233.7</v>
      </c>
      <c r="J213" s="7"/>
      <c r="K213" s="7"/>
      <c r="L213" s="71">
        <v>1610.2</v>
      </c>
    </row>
    <row r="214" spans="1:12" x14ac:dyDescent="0.2">
      <c r="A214" s="74" t="s">
        <v>110</v>
      </c>
      <c r="B214" s="9">
        <v>43588</v>
      </c>
      <c r="C214" s="9">
        <v>43619</v>
      </c>
      <c r="D214" s="6">
        <v>0.246</v>
      </c>
      <c r="E214" s="39">
        <v>8.4</v>
      </c>
      <c r="F214" s="39">
        <v>0.4</v>
      </c>
      <c r="G214" s="39">
        <v>1.7</v>
      </c>
      <c r="H214" s="39">
        <v>4</v>
      </c>
      <c r="I214" s="39">
        <v>226.9</v>
      </c>
      <c r="J214" s="7"/>
      <c r="K214" s="7"/>
      <c r="L214" s="71">
        <v>776.9</v>
      </c>
    </row>
    <row r="215" spans="1:12" x14ac:dyDescent="0.2">
      <c r="A215" s="74" t="s">
        <v>110</v>
      </c>
      <c r="B215" s="9">
        <v>43619</v>
      </c>
      <c r="C215" s="9">
        <v>43648</v>
      </c>
      <c r="D215" s="6">
        <v>0.16500000000000001</v>
      </c>
      <c r="E215" s="39">
        <v>10.199999999999999</v>
      </c>
      <c r="F215" s="39">
        <v>0.3</v>
      </c>
      <c r="G215" s="39">
        <v>0.8</v>
      </c>
      <c r="H215" s="39">
        <v>6</v>
      </c>
      <c r="I215" s="39">
        <v>168.6</v>
      </c>
      <c r="J215" s="7"/>
      <c r="K215" s="7"/>
      <c r="L215" s="71">
        <v>1482</v>
      </c>
    </row>
    <row r="216" spans="1:12" x14ac:dyDescent="0.2">
      <c r="A216" s="74" t="s">
        <v>110</v>
      </c>
      <c r="B216" s="9">
        <v>43648</v>
      </c>
      <c r="C216" s="9">
        <v>43677</v>
      </c>
      <c r="D216" s="6">
        <v>7.5999999999999998E-2</v>
      </c>
      <c r="E216" s="39">
        <v>8.5</v>
      </c>
      <c r="F216" s="39">
        <v>0.2</v>
      </c>
      <c r="G216" s="39">
        <v>0.6</v>
      </c>
      <c r="H216" s="39">
        <v>3.7</v>
      </c>
      <c r="I216" s="39">
        <v>108.4</v>
      </c>
      <c r="J216" s="7"/>
      <c r="K216" s="7"/>
      <c r="L216" s="71">
        <v>1136.4000000000001</v>
      </c>
    </row>
    <row r="217" spans="1:12" x14ac:dyDescent="0.2">
      <c r="A217" s="74" t="s">
        <v>110</v>
      </c>
      <c r="B217" s="9">
        <v>43677</v>
      </c>
      <c r="C217" s="9">
        <v>43706</v>
      </c>
      <c r="D217" s="6">
        <v>6.7000000000000004E-2</v>
      </c>
      <c r="E217" s="39">
        <v>10.9</v>
      </c>
      <c r="F217" s="39">
        <v>0.2</v>
      </c>
      <c r="G217" s="39">
        <v>0.5</v>
      </c>
      <c r="H217" s="39">
        <v>4.7</v>
      </c>
      <c r="I217" s="39">
        <v>240.2</v>
      </c>
      <c r="J217" s="7"/>
      <c r="K217" s="7"/>
      <c r="L217" s="71">
        <v>745.5</v>
      </c>
    </row>
    <row r="218" spans="1:12" x14ac:dyDescent="0.2">
      <c r="A218" s="74" t="s">
        <v>110</v>
      </c>
      <c r="B218" s="9">
        <v>43706</v>
      </c>
      <c r="C218" s="9">
        <v>43738</v>
      </c>
      <c r="D218" s="6">
        <v>7.3999999999999996E-2</v>
      </c>
      <c r="E218" s="39">
        <v>10.3</v>
      </c>
      <c r="F218" s="39">
        <v>0.2</v>
      </c>
      <c r="G218" s="39">
        <v>0.5</v>
      </c>
      <c r="H218" s="39">
        <v>5.9</v>
      </c>
      <c r="I218" s="39">
        <v>499.4</v>
      </c>
      <c r="J218" s="7"/>
      <c r="K218" s="7"/>
      <c r="L218" s="71">
        <v>821.6</v>
      </c>
    </row>
    <row r="219" spans="1:12" x14ac:dyDescent="0.2">
      <c r="A219" s="74" t="s">
        <v>110</v>
      </c>
      <c r="B219" s="9">
        <v>43738</v>
      </c>
      <c r="C219" s="9">
        <v>43769</v>
      </c>
      <c r="D219" s="6">
        <v>5.2999999999999999E-2</v>
      </c>
      <c r="E219" s="39">
        <v>7.8</v>
      </c>
      <c r="F219" s="39">
        <v>0.2</v>
      </c>
      <c r="G219" s="39">
        <v>0.4</v>
      </c>
      <c r="H219" s="39">
        <v>5.8</v>
      </c>
      <c r="I219" s="39">
        <v>220.9</v>
      </c>
      <c r="J219" s="7"/>
      <c r="K219" s="7"/>
      <c r="L219" s="71">
        <v>510</v>
      </c>
    </row>
    <row r="220" spans="1:12" x14ac:dyDescent="0.2">
      <c r="A220" s="74" t="s">
        <v>110</v>
      </c>
      <c r="B220" s="9">
        <v>43769</v>
      </c>
      <c r="C220" s="9">
        <v>43798</v>
      </c>
      <c r="D220" s="6">
        <v>3.1E-2</v>
      </c>
      <c r="E220" s="39">
        <v>3.8</v>
      </c>
      <c r="F220" s="39">
        <v>0.1</v>
      </c>
      <c r="G220" s="39">
        <v>0.2</v>
      </c>
      <c r="H220" s="39">
        <v>2.7</v>
      </c>
      <c r="I220" s="39">
        <v>129.9</v>
      </c>
      <c r="J220" s="7"/>
      <c r="K220" s="7"/>
      <c r="L220" s="71">
        <v>254.3</v>
      </c>
    </row>
    <row r="221" spans="1:12" ht="15" thickBot="1" x14ac:dyDescent="0.25">
      <c r="A221" s="75" t="s">
        <v>110</v>
      </c>
      <c r="B221" s="10">
        <v>43798</v>
      </c>
      <c r="C221" s="10">
        <v>43829</v>
      </c>
      <c r="D221" s="11">
        <v>3.5000000000000003E-2</v>
      </c>
      <c r="E221" s="12">
        <v>4.9000000000000004</v>
      </c>
      <c r="F221" s="12">
        <v>0.1</v>
      </c>
      <c r="G221" s="12">
        <v>0.2</v>
      </c>
      <c r="H221" s="12">
        <v>2.2999999999999998</v>
      </c>
      <c r="I221" s="12">
        <v>159.19999999999999</v>
      </c>
      <c r="J221" s="13"/>
      <c r="K221" s="13"/>
      <c r="L221" s="72">
        <v>354.6</v>
      </c>
    </row>
    <row r="222" spans="1:12" x14ac:dyDescent="0.2">
      <c r="A222" s="73" t="s">
        <v>69</v>
      </c>
      <c r="B222" s="5">
        <v>43461</v>
      </c>
      <c r="C222" s="5">
        <v>43493</v>
      </c>
      <c r="D222" s="15">
        <v>0.03</v>
      </c>
      <c r="E222" s="16">
        <v>0.5</v>
      </c>
      <c r="F222" s="16">
        <v>0</v>
      </c>
      <c r="G222" s="16">
        <v>0</v>
      </c>
      <c r="H222" s="16">
        <v>0</v>
      </c>
      <c r="I222" s="16"/>
      <c r="J222" s="8"/>
      <c r="K222" s="8"/>
      <c r="L222" s="70"/>
    </row>
    <row r="223" spans="1:12" x14ac:dyDescent="0.2">
      <c r="A223" s="74" t="s">
        <v>69</v>
      </c>
      <c r="B223" s="9">
        <v>43493</v>
      </c>
      <c r="C223" s="9">
        <v>43523</v>
      </c>
      <c r="D223" s="6">
        <v>3.1E-2</v>
      </c>
      <c r="E223" s="39">
        <v>13.2</v>
      </c>
      <c r="F223" s="39">
        <v>0.2</v>
      </c>
      <c r="G223" s="39">
        <v>0.3</v>
      </c>
      <c r="H223" s="39">
        <v>3.4</v>
      </c>
      <c r="I223" s="39"/>
      <c r="J223" s="7"/>
      <c r="K223" s="7"/>
      <c r="L223" s="71"/>
    </row>
    <row r="224" spans="1:12" x14ac:dyDescent="0.2">
      <c r="A224" s="74" t="s">
        <v>69</v>
      </c>
      <c r="B224" s="9">
        <v>43523</v>
      </c>
      <c r="C224" s="9">
        <v>43553</v>
      </c>
      <c r="D224" s="6">
        <v>7.4999999999999997E-2</v>
      </c>
      <c r="E224" s="39">
        <v>33.200000000000003</v>
      </c>
      <c r="F224" s="39">
        <v>0.9</v>
      </c>
      <c r="G224" s="39">
        <v>1</v>
      </c>
      <c r="H224" s="39">
        <v>6.6</v>
      </c>
      <c r="I224" s="39"/>
      <c r="J224" s="7"/>
      <c r="K224" s="7"/>
      <c r="L224" s="71"/>
    </row>
    <row r="225" spans="1:12" x14ac:dyDescent="0.2">
      <c r="A225" s="74" t="s">
        <v>69</v>
      </c>
      <c r="B225" s="9">
        <v>43553</v>
      </c>
      <c r="C225" s="9">
        <v>43584</v>
      </c>
      <c r="D225" s="6">
        <v>9.1999999999999998E-2</v>
      </c>
      <c r="E225" s="39">
        <v>52.9</v>
      </c>
      <c r="F225" s="39">
        <v>1.5</v>
      </c>
      <c r="G225" s="39">
        <v>3.3</v>
      </c>
      <c r="H225" s="39">
        <v>14.9</v>
      </c>
      <c r="I225" s="39"/>
      <c r="J225" s="7"/>
      <c r="K225" s="7"/>
      <c r="L225" s="71"/>
    </row>
    <row r="226" spans="1:12" x14ac:dyDescent="0.2">
      <c r="A226" s="74" t="s">
        <v>69</v>
      </c>
      <c r="B226" s="9">
        <v>43584</v>
      </c>
      <c r="C226" s="9">
        <v>43614</v>
      </c>
      <c r="D226" s="6">
        <v>4.4999999999999998E-2</v>
      </c>
      <c r="E226" s="39">
        <v>28.8</v>
      </c>
      <c r="F226" s="39">
        <v>0.6</v>
      </c>
      <c r="G226" s="39">
        <v>1.8</v>
      </c>
      <c r="H226" s="39">
        <v>5.0999999999999996</v>
      </c>
      <c r="I226" s="39"/>
      <c r="J226" s="7"/>
      <c r="K226" s="7"/>
      <c r="L226" s="71"/>
    </row>
    <row r="227" spans="1:12" x14ac:dyDescent="0.2">
      <c r="A227" s="74" t="s">
        <v>69</v>
      </c>
      <c r="B227" s="9">
        <v>43614</v>
      </c>
      <c r="C227" s="9">
        <v>43644</v>
      </c>
      <c r="D227" s="6">
        <v>0.13</v>
      </c>
      <c r="E227" s="39">
        <v>146.5</v>
      </c>
      <c r="F227" s="39">
        <v>3.3</v>
      </c>
      <c r="G227" s="39">
        <v>7.2</v>
      </c>
      <c r="H227" s="39">
        <v>25.9</v>
      </c>
      <c r="I227" s="39"/>
      <c r="J227" s="7"/>
      <c r="K227" s="7"/>
      <c r="L227" s="71"/>
    </row>
    <row r="228" spans="1:12" x14ac:dyDescent="0.2">
      <c r="A228" s="74" t="s">
        <v>69</v>
      </c>
      <c r="B228" s="9">
        <v>43644</v>
      </c>
      <c r="C228" s="9">
        <v>43676</v>
      </c>
      <c r="D228" s="6">
        <v>4.7E-2</v>
      </c>
      <c r="E228" s="39">
        <v>30.6</v>
      </c>
      <c r="F228" s="39">
        <v>1</v>
      </c>
      <c r="G228" s="39">
        <v>1.8</v>
      </c>
      <c r="H228" s="39">
        <v>6.2</v>
      </c>
      <c r="I228" s="39"/>
      <c r="J228" s="7"/>
      <c r="K228" s="7"/>
      <c r="L228" s="71"/>
    </row>
    <row r="229" spans="1:12" x14ac:dyDescent="0.2">
      <c r="A229" s="74" t="s">
        <v>69</v>
      </c>
      <c r="B229" s="9">
        <v>43676</v>
      </c>
      <c r="C229" s="9">
        <v>43705</v>
      </c>
      <c r="D229" s="6">
        <v>6.8000000000000005E-2</v>
      </c>
      <c r="E229" s="39">
        <v>67.900000000000006</v>
      </c>
      <c r="F229" s="39">
        <v>2.9</v>
      </c>
      <c r="G229" s="39">
        <v>3.1</v>
      </c>
      <c r="H229" s="39">
        <v>12.1</v>
      </c>
      <c r="I229" s="39"/>
      <c r="J229" s="7"/>
      <c r="K229" s="7"/>
      <c r="L229" s="71"/>
    </row>
    <row r="230" spans="1:12" x14ac:dyDescent="0.2">
      <c r="A230" s="74" t="s">
        <v>69</v>
      </c>
      <c r="B230" s="9">
        <v>43705</v>
      </c>
      <c r="C230" s="9">
        <v>43735</v>
      </c>
      <c r="D230" s="6">
        <v>2.7E-2</v>
      </c>
      <c r="E230" s="39">
        <v>20.100000000000001</v>
      </c>
      <c r="F230" s="39">
        <v>0.9</v>
      </c>
      <c r="G230" s="39">
        <v>1</v>
      </c>
      <c r="H230" s="39">
        <v>4</v>
      </c>
      <c r="I230" s="39"/>
      <c r="J230" s="7"/>
      <c r="K230" s="7"/>
      <c r="L230" s="71"/>
    </row>
    <row r="231" spans="1:12" x14ac:dyDescent="0.2">
      <c r="A231" s="74" t="s">
        <v>69</v>
      </c>
      <c r="B231" s="9">
        <v>43735</v>
      </c>
      <c r="C231" s="9">
        <v>43767</v>
      </c>
      <c r="D231" s="6">
        <v>5.8999999999999997E-2</v>
      </c>
      <c r="E231" s="39">
        <v>9</v>
      </c>
      <c r="F231" s="39">
        <v>0.3</v>
      </c>
      <c r="G231" s="39">
        <v>0.7</v>
      </c>
      <c r="H231" s="39">
        <v>2.2999999999999998</v>
      </c>
      <c r="I231" s="39"/>
      <c r="J231" s="7"/>
      <c r="K231" s="7"/>
      <c r="L231" s="71"/>
    </row>
    <row r="232" spans="1:12" x14ac:dyDescent="0.2">
      <c r="A232" s="74" t="s">
        <v>69</v>
      </c>
      <c r="B232" s="9">
        <v>43767</v>
      </c>
      <c r="C232" s="9">
        <v>43797</v>
      </c>
      <c r="D232" s="6">
        <v>2.8000000000000001E-2</v>
      </c>
      <c r="E232" s="39">
        <v>9.1</v>
      </c>
      <c r="F232" s="39">
        <v>0.2</v>
      </c>
      <c r="G232" s="39">
        <v>0.3</v>
      </c>
      <c r="H232" s="39">
        <v>2.1</v>
      </c>
      <c r="I232" s="39"/>
      <c r="J232" s="7"/>
      <c r="K232" s="7"/>
      <c r="L232" s="71"/>
    </row>
    <row r="233" spans="1:12" ht="15" thickBot="1" x14ac:dyDescent="0.25">
      <c r="A233" s="75" t="s">
        <v>69</v>
      </c>
      <c r="B233" s="10">
        <v>43797</v>
      </c>
      <c r="C233" s="10">
        <v>43826</v>
      </c>
      <c r="D233" s="11">
        <v>3.4000000000000002E-2</v>
      </c>
      <c r="E233" s="12">
        <v>11.7</v>
      </c>
      <c r="F233" s="12">
        <v>0.2</v>
      </c>
      <c r="G233" s="12">
        <v>0.4</v>
      </c>
      <c r="H233" s="12">
        <v>1.5</v>
      </c>
      <c r="I233" s="12"/>
      <c r="J233" s="13"/>
      <c r="K233" s="13"/>
      <c r="L233" s="72"/>
    </row>
    <row r="234" spans="1:12" x14ac:dyDescent="0.2">
      <c r="A234" s="73" t="s">
        <v>70</v>
      </c>
      <c r="B234" s="5">
        <v>43461</v>
      </c>
      <c r="C234" s="5">
        <v>43493</v>
      </c>
      <c r="D234" s="15">
        <v>3.4000000000000002E-2</v>
      </c>
      <c r="E234" s="16">
        <v>16.8</v>
      </c>
      <c r="F234" s="16">
        <v>0.3</v>
      </c>
      <c r="G234" s="16">
        <v>0.6</v>
      </c>
      <c r="H234" s="16">
        <v>27.6</v>
      </c>
      <c r="I234" s="16"/>
      <c r="J234" s="8"/>
      <c r="K234" s="8"/>
      <c r="L234" s="70"/>
    </row>
    <row r="235" spans="1:12" x14ac:dyDescent="0.2">
      <c r="A235" s="74" t="s">
        <v>70</v>
      </c>
      <c r="B235" s="9">
        <v>43493</v>
      </c>
      <c r="C235" s="9">
        <v>43523</v>
      </c>
      <c r="D235" s="6">
        <v>3.1E-2</v>
      </c>
      <c r="E235" s="39">
        <v>6</v>
      </c>
      <c r="F235" s="39">
        <v>0.1</v>
      </c>
      <c r="G235" s="39">
        <v>0.2</v>
      </c>
      <c r="H235" s="39">
        <v>2.4</v>
      </c>
      <c r="I235" s="39"/>
      <c r="J235" s="7"/>
      <c r="K235" s="7"/>
      <c r="L235" s="71"/>
    </row>
    <row r="236" spans="1:12" x14ac:dyDescent="0.2">
      <c r="A236" s="74" t="s">
        <v>70</v>
      </c>
      <c r="B236" s="9">
        <v>43523</v>
      </c>
      <c r="C236" s="9">
        <v>43553</v>
      </c>
      <c r="D236" s="6">
        <v>6.8000000000000005E-2</v>
      </c>
      <c r="E236" s="39">
        <v>7.9</v>
      </c>
      <c r="F236" s="39">
        <v>0.2</v>
      </c>
      <c r="G236" s="39">
        <v>0.5</v>
      </c>
      <c r="H236" s="39">
        <v>2.2999999999999998</v>
      </c>
      <c r="I236" s="39"/>
      <c r="J236" s="7"/>
      <c r="K236" s="7"/>
      <c r="L236" s="71"/>
    </row>
    <row r="237" spans="1:12" x14ac:dyDescent="0.2">
      <c r="A237" s="74" t="s">
        <v>70</v>
      </c>
      <c r="B237" s="9">
        <v>43553</v>
      </c>
      <c r="C237" s="9">
        <v>43584</v>
      </c>
      <c r="D237" s="6">
        <v>7.4999999999999997E-2</v>
      </c>
      <c r="E237" s="39">
        <v>23.6</v>
      </c>
      <c r="F237" s="39">
        <v>0.9</v>
      </c>
      <c r="G237" s="39">
        <v>2</v>
      </c>
      <c r="H237" s="39">
        <v>8.8000000000000007</v>
      </c>
      <c r="I237" s="39"/>
      <c r="J237" s="7"/>
      <c r="K237" s="7"/>
      <c r="L237" s="71"/>
    </row>
    <row r="238" spans="1:12" x14ac:dyDescent="0.2">
      <c r="A238" s="74" t="s">
        <v>70</v>
      </c>
      <c r="B238" s="9">
        <v>43584</v>
      </c>
      <c r="C238" s="9">
        <v>43614</v>
      </c>
      <c r="D238" s="6">
        <v>4.3999999999999997E-2</v>
      </c>
      <c r="E238" s="39">
        <v>19</v>
      </c>
      <c r="F238" s="39">
        <v>0.5</v>
      </c>
      <c r="G238" s="39">
        <v>1.5</v>
      </c>
      <c r="H238" s="39">
        <v>4.2</v>
      </c>
      <c r="I238" s="39"/>
      <c r="J238" s="7"/>
      <c r="K238" s="7"/>
      <c r="L238" s="71"/>
    </row>
    <row r="239" spans="1:12" x14ac:dyDescent="0.2">
      <c r="A239" s="74" t="s">
        <v>70</v>
      </c>
      <c r="B239" s="9">
        <v>43614</v>
      </c>
      <c r="C239" s="9">
        <v>43614</v>
      </c>
      <c r="D239" s="6">
        <v>0.159</v>
      </c>
      <c r="E239" s="39">
        <v>20.7</v>
      </c>
      <c r="F239" s="39">
        <v>1</v>
      </c>
      <c r="G239" s="39">
        <v>1.6</v>
      </c>
      <c r="H239" s="39">
        <v>10.1</v>
      </c>
      <c r="I239" s="39"/>
      <c r="J239" s="7"/>
      <c r="K239" s="7"/>
      <c r="L239" s="71"/>
    </row>
    <row r="240" spans="1:12" x14ac:dyDescent="0.2">
      <c r="A240" s="74" t="s">
        <v>70</v>
      </c>
      <c r="B240" s="9">
        <v>43644</v>
      </c>
      <c r="C240" s="9">
        <v>43676</v>
      </c>
      <c r="D240" s="6">
        <v>0.13900000000000001</v>
      </c>
      <c r="E240" s="39">
        <v>33.5</v>
      </c>
      <c r="F240" s="39">
        <v>1.4</v>
      </c>
      <c r="G240" s="39">
        <v>2.4</v>
      </c>
      <c r="H240" s="39">
        <v>10.4</v>
      </c>
      <c r="I240" s="39"/>
      <c r="J240" s="7"/>
      <c r="K240" s="7"/>
      <c r="L240" s="71"/>
    </row>
    <row r="241" spans="1:12" x14ac:dyDescent="0.2">
      <c r="A241" s="74" t="s">
        <v>70</v>
      </c>
      <c r="B241" s="9">
        <v>43676</v>
      </c>
      <c r="C241" s="9">
        <v>43705</v>
      </c>
      <c r="D241" s="6">
        <v>6.2E-2</v>
      </c>
      <c r="E241" s="39">
        <v>8.4</v>
      </c>
      <c r="F241" s="39">
        <v>0.2</v>
      </c>
      <c r="G241" s="39">
        <v>0.6</v>
      </c>
      <c r="H241" s="39">
        <v>2.6</v>
      </c>
      <c r="I241" s="39"/>
      <c r="J241" s="7"/>
      <c r="K241" s="7"/>
      <c r="L241" s="71"/>
    </row>
    <row r="242" spans="1:12" x14ac:dyDescent="0.2">
      <c r="A242" s="74" t="s">
        <v>70</v>
      </c>
      <c r="B242" s="9">
        <v>43705</v>
      </c>
      <c r="C242" s="9">
        <v>43735</v>
      </c>
      <c r="D242" s="6">
        <v>4.7E-2</v>
      </c>
      <c r="E242" s="39">
        <v>14.3</v>
      </c>
      <c r="F242" s="39">
        <v>0.6</v>
      </c>
      <c r="G242" s="39">
        <v>0.8</v>
      </c>
      <c r="H242" s="39">
        <v>3.4</v>
      </c>
      <c r="I242" s="39"/>
      <c r="J242" s="7"/>
      <c r="K242" s="7"/>
      <c r="L242" s="71"/>
    </row>
    <row r="243" spans="1:12" x14ac:dyDescent="0.2">
      <c r="A243" s="74" t="s">
        <v>70</v>
      </c>
      <c r="B243" s="9">
        <v>43735</v>
      </c>
      <c r="C243" s="9">
        <v>43767</v>
      </c>
      <c r="D243" s="6">
        <v>7.1999999999999995E-2</v>
      </c>
      <c r="E243" s="39">
        <v>6.6</v>
      </c>
      <c r="F243" s="39">
        <v>0.2</v>
      </c>
      <c r="G243" s="39">
        <v>0.5</v>
      </c>
      <c r="H243" s="39">
        <v>2.2000000000000002</v>
      </c>
      <c r="I243" s="39"/>
      <c r="J243" s="7"/>
      <c r="K243" s="7"/>
      <c r="L243" s="71"/>
    </row>
    <row r="244" spans="1:12" x14ac:dyDescent="0.2">
      <c r="A244" s="74" t="s">
        <v>70</v>
      </c>
      <c r="B244" s="9">
        <v>43767</v>
      </c>
      <c r="C244" s="9">
        <v>43797</v>
      </c>
      <c r="D244" s="6">
        <v>2.5999999999999999E-2</v>
      </c>
      <c r="E244" s="39">
        <v>4</v>
      </c>
      <c r="F244" s="39">
        <v>0.1</v>
      </c>
      <c r="G244" s="39">
        <v>0.2</v>
      </c>
      <c r="H244" s="39">
        <v>1.8</v>
      </c>
      <c r="I244" s="39"/>
      <c r="J244" s="7"/>
      <c r="K244" s="7"/>
      <c r="L244" s="71"/>
    </row>
    <row r="245" spans="1:12" ht="15" thickBot="1" x14ac:dyDescent="0.25">
      <c r="A245" s="75" t="s">
        <v>70</v>
      </c>
      <c r="B245" s="10">
        <v>43797</v>
      </c>
      <c r="C245" s="10">
        <v>43826</v>
      </c>
      <c r="D245" s="11">
        <v>3.4000000000000002E-2</v>
      </c>
      <c r="E245" s="12">
        <v>3.3</v>
      </c>
      <c r="F245" s="12">
        <v>0.1</v>
      </c>
      <c r="G245" s="12">
        <v>0.2</v>
      </c>
      <c r="H245" s="12">
        <v>1</v>
      </c>
      <c r="I245" s="12"/>
      <c r="J245" s="13"/>
      <c r="K245" s="13"/>
      <c r="L245" s="72"/>
    </row>
    <row r="246" spans="1:12" x14ac:dyDescent="0.2">
      <c r="A246" s="73" t="s">
        <v>51</v>
      </c>
      <c r="B246" s="5">
        <v>43462</v>
      </c>
      <c r="C246" s="5">
        <v>43494</v>
      </c>
      <c r="D246" s="15">
        <v>0.129</v>
      </c>
      <c r="E246" s="16">
        <v>53.7</v>
      </c>
      <c r="F246" s="16">
        <v>0.3</v>
      </c>
      <c r="G246" s="16">
        <v>1</v>
      </c>
      <c r="H246" s="16">
        <v>39.1</v>
      </c>
      <c r="I246" s="16">
        <v>103.6</v>
      </c>
      <c r="J246" s="8"/>
      <c r="K246" s="8"/>
      <c r="L246" s="70">
        <v>9374.6</v>
      </c>
    </row>
    <row r="247" spans="1:12" x14ac:dyDescent="0.2">
      <c r="A247" s="74" t="s">
        <v>51</v>
      </c>
      <c r="B247" s="9">
        <v>43494</v>
      </c>
      <c r="C247" s="9">
        <v>43524</v>
      </c>
      <c r="D247" s="6">
        <v>0.42399999999999999</v>
      </c>
      <c r="E247" s="39">
        <v>279.5</v>
      </c>
      <c r="F247" s="39">
        <v>0.8</v>
      </c>
      <c r="G247" s="39">
        <v>2.6</v>
      </c>
      <c r="H247" s="39">
        <v>157</v>
      </c>
      <c r="I247" s="39">
        <v>411.8</v>
      </c>
      <c r="J247" s="7"/>
      <c r="K247" s="7"/>
      <c r="L247" s="71">
        <v>40391.199999999997</v>
      </c>
    </row>
    <row r="248" spans="1:12" x14ac:dyDescent="0.2">
      <c r="A248" s="74" t="s">
        <v>51</v>
      </c>
      <c r="B248" s="9">
        <v>43524</v>
      </c>
      <c r="C248" s="9">
        <v>43556</v>
      </c>
      <c r="D248" s="6">
        <v>0.48199999999999998</v>
      </c>
      <c r="E248" s="39">
        <v>354.9</v>
      </c>
      <c r="F248" s="39">
        <v>1.3</v>
      </c>
      <c r="G248" s="39">
        <v>2.8</v>
      </c>
      <c r="H248" s="39">
        <v>219.7</v>
      </c>
      <c r="I248" s="39">
        <v>336</v>
      </c>
      <c r="J248" s="7"/>
      <c r="K248" s="7"/>
      <c r="L248" s="71">
        <v>32482.400000000001</v>
      </c>
    </row>
    <row r="249" spans="1:12" x14ac:dyDescent="0.2">
      <c r="A249" s="74" t="s">
        <v>51</v>
      </c>
      <c r="B249" s="9">
        <v>43556</v>
      </c>
      <c r="C249" s="9">
        <v>43588</v>
      </c>
      <c r="D249" s="6">
        <v>0.32</v>
      </c>
      <c r="E249" s="39">
        <v>129.9</v>
      </c>
      <c r="F249" s="39">
        <v>1</v>
      </c>
      <c r="G249" s="39">
        <v>3.3</v>
      </c>
      <c r="H249" s="39">
        <v>117.4</v>
      </c>
      <c r="I249" s="39">
        <v>297.5</v>
      </c>
      <c r="J249" s="7"/>
      <c r="K249" s="7"/>
      <c r="L249" s="71">
        <v>25938.5</v>
      </c>
    </row>
    <row r="250" spans="1:12" x14ac:dyDescent="0.2">
      <c r="A250" s="74" t="s">
        <v>51</v>
      </c>
      <c r="B250" s="9">
        <v>43588</v>
      </c>
      <c r="C250" s="9">
        <v>43619</v>
      </c>
      <c r="D250" s="6">
        <v>0.29499999999999998</v>
      </c>
      <c r="E250" s="39">
        <v>161.19999999999999</v>
      </c>
      <c r="F250" s="39">
        <v>0.8</v>
      </c>
      <c r="G250" s="39">
        <v>3.5</v>
      </c>
      <c r="H250" s="39">
        <v>101.1</v>
      </c>
      <c r="I250" s="39">
        <v>281.89999999999998</v>
      </c>
      <c r="J250" s="7"/>
      <c r="K250" s="7"/>
      <c r="L250" s="71">
        <v>27478</v>
      </c>
    </row>
    <row r="251" spans="1:12" x14ac:dyDescent="0.2">
      <c r="A251" s="74" t="s">
        <v>51</v>
      </c>
      <c r="B251" s="9">
        <v>43619</v>
      </c>
      <c r="C251" s="9">
        <v>43648</v>
      </c>
      <c r="D251" s="6">
        <v>0.46800000000000003</v>
      </c>
      <c r="E251" s="39">
        <v>332.5</v>
      </c>
      <c r="F251" s="39">
        <v>1.2</v>
      </c>
      <c r="G251" s="39">
        <v>6.3</v>
      </c>
      <c r="H251" s="39">
        <v>212.5</v>
      </c>
      <c r="I251" s="39">
        <v>532.29999999999995</v>
      </c>
      <c r="J251" s="7"/>
      <c r="K251" s="7"/>
      <c r="L251" s="71">
        <v>4178.8</v>
      </c>
    </row>
    <row r="252" spans="1:12" x14ac:dyDescent="0.2">
      <c r="A252" s="74" t="s">
        <v>51</v>
      </c>
      <c r="B252" s="9">
        <v>43648</v>
      </c>
      <c r="C252" s="9">
        <v>43677</v>
      </c>
      <c r="D252" s="6">
        <v>0.59599999999999997</v>
      </c>
      <c r="E252" s="39">
        <v>319.10000000000002</v>
      </c>
      <c r="F252" s="39">
        <v>1.9</v>
      </c>
      <c r="G252" s="39">
        <v>8.1</v>
      </c>
      <c r="H252" s="39">
        <v>210.8</v>
      </c>
      <c r="I252" s="39">
        <v>476.5</v>
      </c>
      <c r="J252" s="7"/>
      <c r="K252" s="7"/>
      <c r="L252" s="71">
        <v>50754.2</v>
      </c>
    </row>
    <row r="253" spans="1:12" x14ac:dyDescent="0.2">
      <c r="A253" s="74" t="s">
        <v>51</v>
      </c>
      <c r="B253" s="9">
        <v>43677</v>
      </c>
      <c r="C253" s="9">
        <v>43706</v>
      </c>
      <c r="D253" s="6">
        <v>0.72199999999999998</v>
      </c>
      <c r="E253" s="39">
        <v>417.5</v>
      </c>
      <c r="F253" s="39">
        <v>2.4</v>
      </c>
      <c r="G253" s="39">
        <v>11.8</v>
      </c>
      <c r="H253" s="39">
        <v>1091.2</v>
      </c>
      <c r="I253" s="39">
        <v>2008.8</v>
      </c>
      <c r="J253" s="7"/>
      <c r="K253" s="7"/>
      <c r="L253" s="71">
        <v>74382.399999999994</v>
      </c>
    </row>
    <row r="254" spans="1:12" x14ac:dyDescent="0.2">
      <c r="A254" s="74" t="s">
        <v>51</v>
      </c>
      <c r="B254" s="9">
        <v>43706</v>
      </c>
      <c r="C254" s="9">
        <v>43738</v>
      </c>
      <c r="D254" s="6">
        <v>0.38900000000000001</v>
      </c>
      <c r="E254" s="39">
        <v>144.69999999999999</v>
      </c>
      <c r="F254" s="39">
        <v>1.1000000000000001</v>
      </c>
      <c r="G254" s="39">
        <v>5.6</v>
      </c>
      <c r="H254" s="39">
        <v>323.7</v>
      </c>
      <c r="I254" s="39">
        <v>784.8</v>
      </c>
      <c r="J254" s="7"/>
      <c r="K254" s="7"/>
      <c r="L254" s="71">
        <v>35507.1</v>
      </c>
    </row>
    <row r="255" spans="1:12" x14ac:dyDescent="0.2">
      <c r="A255" s="74" t="s">
        <v>51</v>
      </c>
      <c r="B255" s="9">
        <v>43738</v>
      </c>
      <c r="C255" s="9">
        <v>43769</v>
      </c>
      <c r="D255" s="6">
        <v>0.26200000000000001</v>
      </c>
      <c r="E255" s="39">
        <v>162.9</v>
      </c>
      <c r="F255" s="39">
        <v>0.6</v>
      </c>
      <c r="G255" s="39">
        <v>3.2</v>
      </c>
      <c r="H255" s="39">
        <v>195.2</v>
      </c>
      <c r="I255" s="39">
        <v>536.6</v>
      </c>
      <c r="J255" s="7"/>
      <c r="K255" s="7"/>
      <c r="L255" s="71">
        <v>15267.7</v>
      </c>
    </row>
    <row r="256" spans="1:12" x14ac:dyDescent="0.2">
      <c r="A256" s="74" t="s">
        <v>51</v>
      </c>
      <c r="B256" s="9">
        <v>43769</v>
      </c>
      <c r="C256" s="9">
        <v>43798</v>
      </c>
      <c r="D256" s="6">
        <v>7.6999999999999999E-2</v>
      </c>
      <c r="E256" s="39">
        <v>42.1</v>
      </c>
      <c r="F256" s="39">
        <v>0.3</v>
      </c>
      <c r="G256" s="39">
        <v>1</v>
      </c>
      <c r="H256" s="39">
        <v>114.1</v>
      </c>
      <c r="I256" s="39">
        <v>263.7</v>
      </c>
      <c r="J256" s="7"/>
      <c r="K256" s="7"/>
      <c r="L256" s="71">
        <v>14737.3</v>
      </c>
    </row>
    <row r="257" spans="1:12" ht="15" thickBot="1" x14ac:dyDescent="0.25">
      <c r="A257" s="75" t="s">
        <v>51</v>
      </c>
      <c r="B257" s="10">
        <v>43798</v>
      </c>
      <c r="C257" s="10">
        <v>43829</v>
      </c>
      <c r="D257" s="11">
        <v>5.3999999999999999E-2</v>
      </c>
      <c r="E257" s="12">
        <v>40</v>
      </c>
      <c r="F257" s="12">
        <v>0.5</v>
      </c>
      <c r="G257" s="12">
        <v>0.7</v>
      </c>
      <c r="H257" s="12">
        <v>34.5</v>
      </c>
      <c r="I257" s="12">
        <v>67.599999999999994</v>
      </c>
      <c r="J257" s="13"/>
      <c r="K257" s="13"/>
      <c r="L257" s="72">
        <v>3978.4</v>
      </c>
    </row>
    <row r="258" spans="1:12" x14ac:dyDescent="0.2">
      <c r="A258" s="73" t="s">
        <v>52</v>
      </c>
      <c r="B258" s="5">
        <v>43462</v>
      </c>
      <c r="C258" s="5">
        <v>43494</v>
      </c>
      <c r="D258" s="15">
        <v>0.1</v>
      </c>
      <c r="E258" s="16">
        <v>219.6</v>
      </c>
      <c r="F258" s="16">
        <v>0.8</v>
      </c>
      <c r="G258" s="16">
        <v>1.1000000000000001</v>
      </c>
      <c r="H258" s="16">
        <v>21.2</v>
      </c>
      <c r="I258" s="16">
        <v>62.2</v>
      </c>
      <c r="J258" s="8"/>
      <c r="K258" s="8"/>
      <c r="L258" s="70">
        <v>4579.7</v>
      </c>
    </row>
    <row r="259" spans="1:12" x14ac:dyDescent="0.2">
      <c r="A259" s="74" t="s">
        <v>52</v>
      </c>
      <c r="B259" s="9">
        <v>43494</v>
      </c>
      <c r="C259" s="9">
        <v>43524</v>
      </c>
      <c r="D259" s="6">
        <v>0.155</v>
      </c>
      <c r="E259" s="39">
        <v>196.6</v>
      </c>
      <c r="F259" s="39">
        <v>1.3</v>
      </c>
      <c r="G259" s="39">
        <v>2.1</v>
      </c>
      <c r="H259" s="39">
        <v>43.1</v>
      </c>
      <c r="I259" s="39">
        <v>109.4</v>
      </c>
      <c r="J259" s="7"/>
      <c r="K259" s="7"/>
      <c r="L259" s="71">
        <v>14082.8</v>
      </c>
    </row>
    <row r="260" spans="1:12" x14ac:dyDescent="0.2">
      <c r="A260" s="74" t="s">
        <v>52</v>
      </c>
      <c r="B260" s="9">
        <v>43524</v>
      </c>
      <c r="C260" s="9">
        <v>43556</v>
      </c>
      <c r="D260" s="6">
        <v>0.23899999999999999</v>
      </c>
      <c r="E260" s="39">
        <v>143.1</v>
      </c>
      <c r="F260" s="39">
        <v>1.6</v>
      </c>
      <c r="G260" s="39">
        <v>2.4</v>
      </c>
      <c r="H260" s="39">
        <v>52.7</v>
      </c>
      <c r="I260" s="39">
        <v>80.2</v>
      </c>
      <c r="J260" s="7"/>
      <c r="K260" s="7"/>
      <c r="L260" s="71">
        <v>17920.3</v>
      </c>
    </row>
    <row r="261" spans="1:12" x14ac:dyDescent="0.2">
      <c r="A261" s="74" t="s">
        <v>52</v>
      </c>
      <c r="B261" s="9">
        <v>43556</v>
      </c>
      <c r="C261" s="9">
        <v>43588</v>
      </c>
      <c r="D261" s="6">
        <v>0.17499999999999999</v>
      </c>
      <c r="E261" s="39">
        <v>146.9</v>
      </c>
      <c r="F261" s="39">
        <v>1.4</v>
      </c>
      <c r="G261" s="39">
        <v>3.2</v>
      </c>
      <c r="H261" s="39">
        <v>51.2</v>
      </c>
      <c r="I261" s="39">
        <v>125.2</v>
      </c>
      <c r="J261" s="7"/>
      <c r="K261" s="7"/>
      <c r="L261" s="71">
        <v>10139.4</v>
      </c>
    </row>
    <row r="262" spans="1:12" x14ac:dyDescent="0.2">
      <c r="A262" s="74" t="s">
        <v>52</v>
      </c>
      <c r="B262" s="9">
        <v>43588</v>
      </c>
      <c r="C262" s="9">
        <v>43619</v>
      </c>
      <c r="D262" s="6">
        <v>0.223</v>
      </c>
      <c r="E262" s="39">
        <v>97.8</v>
      </c>
      <c r="F262" s="39">
        <v>1.3</v>
      </c>
      <c r="G262" s="39">
        <v>1.7</v>
      </c>
      <c r="H262" s="39">
        <v>40.9</v>
      </c>
      <c r="I262" s="39">
        <v>89.7</v>
      </c>
      <c r="J262" s="7"/>
      <c r="K262" s="7"/>
      <c r="L262" s="71">
        <v>6352.6</v>
      </c>
    </row>
    <row r="263" spans="1:12" x14ac:dyDescent="0.2">
      <c r="A263" s="74" t="s">
        <v>52</v>
      </c>
      <c r="B263" s="9">
        <v>43619</v>
      </c>
      <c r="C263" s="9">
        <v>43648</v>
      </c>
      <c r="D263" s="6">
        <v>0.221</v>
      </c>
      <c r="E263" s="39">
        <v>163.69999999999999</v>
      </c>
      <c r="F263" s="39">
        <v>1.9</v>
      </c>
      <c r="G263" s="39">
        <v>2.8</v>
      </c>
      <c r="H263" s="39">
        <v>57.8</v>
      </c>
      <c r="I263" s="39">
        <v>140.30000000000001</v>
      </c>
      <c r="J263" s="7"/>
      <c r="K263" s="7"/>
      <c r="L263" s="71">
        <v>937.7</v>
      </c>
    </row>
    <row r="264" spans="1:12" x14ac:dyDescent="0.2">
      <c r="A264" s="74" t="s">
        <v>52</v>
      </c>
      <c r="B264" s="9">
        <v>43648</v>
      </c>
      <c r="C264" s="9">
        <v>43677</v>
      </c>
      <c r="D264" s="6">
        <v>0.14599999999999999</v>
      </c>
      <c r="E264" s="39">
        <v>92.4</v>
      </c>
      <c r="F264" s="39">
        <v>1.4</v>
      </c>
      <c r="G264" s="39">
        <v>1.7</v>
      </c>
      <c r="H264" s="39">
        <v>32.799999999999997</v>
      </c>
      <c r="I264" s="39">
        <v>66.900000000000006</v>
      </c>
      <c r="J264" s="7"/>
      <c r="K264" s="7"/>
      <c r="L264" s="71">
        <v>8609.5</v>
      </c>
    </row>
    <row r="265" spans="1:12" x14ac:dyDescent="0.2">
      <c r="A265" s="74" t="s">
        <v>52</v>
      </c>
      <c r="B265" s="9">
        <v>43677</v>
      </c>
      <c r="C265" s="9">
        <v>43706</v>
      </c>
      <c r="D265" s="6">
        <v>0.25</v>
      </c>
      <c r="E265" s="39">
        <v>131.5</v>
      </c>
      <c r="F265" s="39">
        <v>2</v>
      </c>
      <c r="G265" s="39">
        <v>2.9</v>
      </c>
      <c r="H265" s="39">
        <v>50.6</v>
      </c>
      <c r="I265" s="39">
        <v>116.2</v>
      </c>
      <c r="J265" s="7"/>
      <c r="K265" s="7"/>
      <c r="L265" s="71">
        <v>11138.6</v>
      </c>
    </row>
    <row r="266" spans="1:12" x14ac:dyDescent="0.2">
      <c r="A266" s="74" t="s">
        <v>52</v>
      </c>
      <c r="B266" s="9">
        <v>43706</v>
      </c>
      <c r="C266" s="9">
        <v>43738</v>
      </c>
      <c r="D266" s="6">
        <v>0.157</v>
      </c>
      <c r="E266" s="39">
        <v>830.1</v>
      </c>
      <c r="F266" s="39">
        <v>2.7</v>
      </c>
      <c r="G266" s="39">
        <v>15.3</v>
      </c>
      <c r="H266" s="39">
        <v>32.299999999999997</v>
      </c>
      <c r="I266" s="39">
        <v>75.7</v>
      </c>
      <c r="J266" s="7"/>
      <c r="K266" s="7"/>
      <c r="L266" s="71">
        <v>6675.3</v>
      </c>
    </row>
    <row r="267" spans="1:12" x14ac:dyDescent="0.2">
      <c r="A267" s="74" t="s">
        <v>52</v>
      </c>
      <c r="B267" s="9">
        <v>43738</v>
      </c>
      <c r="C267" s="9">
        <v>43769</v>
      </c>
      <c r="D267" s="6">
        <v>0.19800000000000001</v>
      </c>
      <c r="E267" s="39">
        <v>106.9</v>
      </c>
      <c r="F267" s="39">
        <v>1.2</v>
      </c>
      <c r="G267" s="39">
        <v>3.2</v>
      </c>
      <c r="H267" s="39">
        <v>46.3</v>
      </c>
      <c r="I267" s="39">
        <v>106.1</v>
      </c>
      <c r="J267" s="7"/>
      <c r="K267" s="7"/>
      <c r="L267" s="71">
        <v>7194.2</v>
      </c>
    </row>
    <row r="268" spans="1:12" x14ac:dyDescent="0.2">
      <c r="A268" s="74" t="s">
        <v>52</v>
      </c>
      <c r="B268" s="9">
        <v>43769</v>
      </c>
      <c r="C268" s="9">
        <v>43798</v>
      </c>
      <c r="D268" s="6">
        <v>0.29799999999999999</v>
      </c>
      <c r="E268" s="39">
        <v>371.5</v>
      </c>
      <c r="F268" s="39">
        <v>1.8</v>
      </c>
      <c r="G268" s="39">
        <v>8.4</v>
      </c>
      <c r="H268" s="39">
        <v>54.4</v>
      </c>
      <c r="I268" s="39">
        <v>136.69999999999999</v>
      </c>
      <c r="J268" s="7"/>
      <c r="K268" s="7"/>
      <c r="L268" s="71">
        <v>7201.4</v>
      </c>
    </row>
    <row r="269" spans="1:12" ht="15" thickBot="1" x14ac:dyDescent="0.25">
      <c r="A269" s="75" t="s">
        <v>52</v>
      </c>
      <c r="B269" s="10">
        <v>43798</v>
      </c>
      <c r="C269" s="10">
        <v>43829</v>
      </c>
      <c r="D269" s="11">
        <v>0.183</v>
      </c>
      <c r="E269" s="12">
        <v>430</v>
      </c>
      <c r="F269" s="12">
        <v>1.9</v>
      </c>
      <c r="G269" s="12">
        <v>12.5</v>
      </c>
      <c r="H269" s="12">
        <v>48.6</v>
      </c>
      <c r="I269" s="12">
        <v>113.9</v>
      </c>
      <c r="J269" s="13"/>
      <c r="K269" s="13"/>
      <c r="L269" s="72">
        <v>6722.5</v>
      </c>
    </row>
    <row r="270" spans="1:12" x14ac:dyDescent="0.2">
      <c r="A270" s="73" t="s">
        <v>107</v>
      </c>
      <c r="B270" s="5">
        <v>43462</v>
      </c>
      <c r="C270" s="5">
        <v>43494</v>
      </c>
      <c r="D270" s="15">
        <v>0.10299999999999999</v>
      </c>
      <c r="E270" s="16">
        <v>91.4</v>
      </c>
      <c r="F270" s="16">
        <v>3.3</v>
      </c>
      <c r="G270" s="16">
        <v>2.4</v>
      </c>
      <c r="H270" s="16">
        <v>98</v>
      </c>
      <c r="I270" s="16">
        <v>206</v>
      </c>
      <c r="J270" s="8"/>
      <c r="K270" s="8"/>
      <c r="L270" s="70">
        <v>8747.6</v>
      </c>
    </row>
    <row r="271" spans="1:12" x14ac:dyDescent="0.2">
      <c r="A271" s="74" t="s">
        <v>107</v>
      </c>
      <c r="B271" s="9">
        <v>43494</v>
      </c>
      <c r="C271" s="9">
        <v>43524</v>
      </c>
      <c r="D271" s="6">
        <v>0.307</v>
      </c>
      <c r="E271" s="39">
        <v>328.2</v>
      </c>
      <c r="F271" s="39">
        <v>11.6</v>
      </c>
      <c r="G271" s="39">
        <v>7.5</v>
      </c>
      <c r="H271" s="39">
        <v>377.5</v>
      </c>
      <c r="I271" s="39">
        <v>810.6</v>
      </c>
      <c r="J271" s="7"/>
      <c r="K271" s="7"/>
      <c r="L271" s="71">
        <v>44626</v>
      </c>
    </row>
    <row r="272" spans="1:12" x14ac:dyDescent="0.2">
      <c r="A272" s="74" t="s">
        <v>107</v>
      </c>
      <c r="B272" s="9">
        <v>43524</v>
      </c>
      <c r="C272" s="9">
        <v>43556</v>
      </c>
      <c r="D272" s="6">
        <v>0.30499999999999999</v>
      </c>
      <c r="E272" s="39">
        <v>216.6</v>
      </c>
      <c r="F272" s="39">
        <v>11.4</v>
      </c>
      <c r="G272" s="39">
        <v>6.4</v>
      </c>
      <c r="H272" s="39">
        <v>504.3</v>
      </c>
      <c r="I272" s="39">
        <v>701.3</v>
      </c>
      <c r="J272" s="7"/>
      <c r="K272" s="7"/>
      <c r="L272" s="71">
        <v>33538</v>
      </c>
    </row>
    <row r="273" spans="1:12" x14ac:dyDescent="0.2">
      <c r="A273" s="74" t="s">
        <v>107</v>
      </c>
      <c r="B273" s="9">
        <v>43556</v>
      </c>
      <c r="C273" s="9">
        <v>43588</v>
      </c>
      <c r="D273" s="6">
        <v>0.28199999999999997</v>
      </c>
      <c r="E273" s="39">
        <v>173.7</v>
      </c>
      <c r="F273" s="39">
        <v>7</v>
      </c>
      <c r="G273" s="39">
        <v>2.7</v>
      </c>
      <c r="H273" s="39">
        <v>308.60000000000002</v>
      </c>
      <c r="I273" s="39">
        <v>322.60000000000002</v>
      </c>
      <c r="J273" s="7"/>
      <c r="K273" s="7"/>
      <c r="L273" s="71">
        <v>14763</v>
      </c>
    </row>
    <row r="274" spans="1:12" x14ac:dyDescent="0.2">
      <c r="A274" s="74" t="s">
        <v>107</v>
      </c>
      <c r="B274" s="9">
        <v>43588</v>
      </c>
      <c r="C274" s="9">
        <v>43619</v>
      </c>
      <c r="D274" s="6">
        <v>0.24199999999999999</v>
      </c>
      <c r="E274" s="39">
        <v>105.2</v>
      </c>
      <c r="F274" s="39">
        <v>5.3</v>
      </c>
      <c r="G274" s="39">
        <v>2.2000000000000002</v>
      </c>
      <c r="H274" s="39">
        <v>103.7</v>
      </c>
      <c r="I274" s="39">
        <v>158.19999999999999</v>
      </c>
      <c r="J274" s="7"/>
      <c r="K274" s="7"/>
      <c r="L274" s="71">
        <v>6221.5</v>
      </c>
    </row>
    <row r="275" spans="1:12" x14ac:dyDescent="0.2">
      <c r="A275" s="74" t="s">
        <v>107</v>
      </c>
      <c r="B275" s="9">
        <v>43619</v>
      </c>
      <c r="C275" s="9">
        <v>43648</v>
      </c>
      <c r="D275" s="6">
        <v>0.36099999999999999</v>
      </c>
      <c r="E275" s="39">
        <v>327.2</v>
      </c>
      <c r="F275" s="39">
        <v>10.199999999999999</v>
      </c>
      <c r="G275" s="39">
        <v>7.2</v>
      </c>
      <c r="H275" s="39">
        <v>427.9</v>
      </c>
      <c r="I275" s="39">
        <v>701.3</v>
      </c>
      <c r="J275" s="7"/>
      <c r="K275" s="7"/>
      <c r="L275" s="71">
        <v>3289.6</v>
      </c>
    </row>
    <row r="276" spans="1:12" x14ac:dyDescent="0.2">
      <c r="A276" s="74" t="s">
        <v>107</v>
      </c>
      <c r="B276" s="9">
        <v>43648</v>
      </c>
      <c r="C276" s="9">
        <v>43677</v>
      </c>
      <c r="D276" s="6">
        <v>0.33700000000000002</v>
      </c>
      <c r="E276" s="39">
        <v>172.9</v>
      </c>
      <c r="F276" s="39">
        <v>5.0999999999999996</v>
      </c>
      <c r="G276" s="39">
        <v>3.6</v>
      </c>
      <c r="H276" s="39">
        <v>135.1</v>
      </c>
      <c r="I276" s="39">
        <v>266.2</v>
      </c>
      <c r="J276" s="7"/>
      <c r="K276" s="7"/>
      <c r="L276" s="71">
        <v>19237.7</v>
      </c>
    </row>
    <row r="277" spans="1:12" x14ac:dyDescent="0.2">
      <c r="A277" s="74" t="s">
        <v>107</v>
      </c>
      <c r="B277" s="9">
        <v>43677</v>
      </c>
      <c r="C277" s="9">
        <v>43706</v>
      </c>
      <c r="D277" s="6">
        <v>0.52700000000000002</v>
      </c>
      <c r="E277" s="39">
        <v>277.39999999999998</v>
      </c>
      <c r="F277" s="39">
        <v>10.7</v>
      </c>
      <c r="G277" s="39">
        <v>8.8000000000000007</v>
      </c>
      <c r="H277" s="39">
        <v>248.2</v>
      </c>
      <c r="I277" s="39">
        <v>505.5</v>
      </c>
      <c r="J277" s="7"/>
      <c r="K277" s="7"/>
      <c r="L277" s="71">
        <v>33427.800000000003</v>
      </c>
    </row>
    <row r="278" spans="1:12" x14ac:dyDescent="0.2">
      <c r="A278" s="74" t="s">
        <v>107</v>
      </c>
      <c r="B278" s="9">
        <v>43706</v>
      </c>
      <c r="C278" s="9">
        <v>43738</v>
      </c>
      <c r="D278" s="6">
        <v>0.377</v>
      </c>
      <c r="E278" s="39">
        <v>397.1</v>
      </c>
      <c r="F278" s="39">
        <v>13.2</v>
      </c>
      <c r="G278" s="39">
        <v>7.7</v>
      </c>
      <c r="H278" s="39">
        <v>185.3</v>
      </c>
      <c r="I278" s="39">
        <v>574.5</v>
      </c>
      <c r="J278" s="7"/>
      <c r="K278" s="7"/>
      <c r="L278" s="71">
        <v>22572.7</v>
      </c>
    </row>
    <row r="279" spans="1:12" x14ac:dyDescent="0.2">
      <c r="A279" s="74" t="s">
        <v>107</v>
      </c>
      <c r="B279" s="9">
        <v>43738</v>
      </c>
      <c r="C279" s="9">
        <v>43769</v>
      </c>
      <c r="D279" s="6">
        <v>0.247</v>
      </c>
      <c r="E279" s="39">
        <v>141.80000000000001</v>
      </c>
      <c r="F279" s="39">
        <v>6</v>
      </c>
      <c r="G279" s="39">
        <v>4.5</v>
      </c>
      <c r="H279" s="39">
        <v>134.30000000000001</v>
      </c>
      <c r="I279" s="39">
        <v>471.6</v>
      </c>
      <c r="J279" s="7"/>
      <c r="K279" s="7"/>
      <c r="L279" s="71">
        <v>19374.400000000001</v>
      </c>
    </row>
    <row r="280" spans="1:12" x14ac:dyDescent="0.2">
      <c r="A280" s="74" t="s">
        <v>107</v>
      </c>
      <c r="B280" s="9">
        <v>43769</v>
      </c>
      <c r="C280" s="9">
        <v>43798</v>
      </c>
      <c r="D280" s="6">
        <v>0.20499999999999999</v>
      </c>
      <c r="E280" s="39">
        <v>175.8</v>
      </c>
      <c r="F280" s="39">
        <v>7.3</v>
      </c>
      <c r="G280" s="39">
        <v>2.7</v>
      </c>
      <c r="H280" s="39">
        <v>157.30000000000001</v>
      </c>
      <c r="I280" s="39">
        <v>335.1</v>
      </c>
      <c r="J280" s="7"/>
      <c r="K280" s="7"/>
      <c r="L280" s="71">
        <v>24676.3</v>
      </c>
    </row>
    <row r="281" spans="1:12" ht="15" thickBot="1" x14ac:dyDescent="0.25">
      <c r="A281" s="75" t="s">
        <v>107</v>
      </c>
      <c r="B281" s="10">
        <v>43798</v>
      </c>
      <c r="C281" s="10">
        <v>43829</v>
      </c>
      <c r="D281" s="11">
        <v>0.24299999999999999</v>
      </c>
      <c r="E281" s="12">
        <v>100.2</v>
      </c>
      <c r="F281" s="12">
        <v>5.0999999999999996</v>
      </c>
      <c r="G281" s="12">
        <v>2.4</v>
      </c>
      <c r="H281" s="12">
        <v>138.19999999999999</v>
      </c>
      <c r="I281" s="12">
        <v>390.3</v>
      </c>
      <c r="J281" s="13"/>
      <c r="K281" s="13"/>
      <c r="L281" s="72">
        <v>15264.9</v>
      </c>
    </row>
    <row r="282" spans="1:12" x14ac:dyDescent="0.2">
      <c r="A282" s="73" t="s">
        <v>77</v>
      </c>
      <c r="B282" s="5">
        <v>43461</v>
      </c>
      <c r="C282" s="5">
        <v>43493</v>
      </c>
      <c r="D282" s="15">
        <v>0.127</v>
      </c>
      <c r="E282" s="16">
        <v>50.3</v>
      </c>
      <c r="F282" s="16">
        <v>0.7</v>
      </c>
      <c r="G282" s="16">
        <v>2.9</v>
      </c>
      <c r="H282" s="16">
        <v>25.7</v>
      </c>
      <c r="I282" s="16"/>
      <c r="J282" s="8">
        <v>123.5</v>
      </c>
      <c r="K282" s="8">
        <v>199.1</v>
      </c>
      <c r="L282" s="70">
        <v>3545.4</v>
      </c>
    </row>
    <row r="283" spans="1:12" x14ac:dyDescent="0.2">
      <c r="A283" s="74" t="s">
        <v>77</v>
      </c>
      <c r="B283" s="9">
        <v>43493</v>
      </c>
      <c r="C283" s="9">
        <v>43523</v>
      </c>
      <c r="D283" s="6">
        <v>0.27300000000000002</v>
      </c>
      <c r="E283" s="39">
        <v>245.4</v>
      </c>
      <c r="F283" s="39">
        <v>2</v>
      </c>
      <c r="G283" s="39">
        <v>8.6999999999999993</v>
      </c>
      <c r="H283" s="39">
        <v>72.5</v>
      </c>
      <c r="I283" s="39"/>
      <c r="J283" s="7">
        <v>515.79999999999995</v>
      </c>
      <c r="K283" s="7">
        <v>923.2</v>
      </c>
      <c r="L283" s="71">
        <v>12333.6</v>
      </c>
    </row>
    <row r="284" spans="1:12" x14ac:dyDescent="0.2">
      <c r="A284" s="74" t="s">
        <v>77</v>
      </c>
      <c r="B284" s="9">
        <v>43523</v>
      </c>
      <c r="C284" s="9">
        <v>43553</v>
      </c>
      <c r="D284" s="6">
        <v>0.26100000000000001</v>
      </c>
      <c r="E284" s="39">
        <v>37.700000000000003</v>
      </c>
      <c r="F284" s="39">
        <v>0.6</v>
      </c>
      <c r="G284" s="39">
        <v>2.9</v>
      </c>
      <c r="H284" s="39">
        <v>18.2</v>
      </c>
      <c r="I284" s="39"/>
      <c r="J284" s="7">
        <v>94.5</v>
      </c>
      <c r="K284" s="7">
        <v>295.7</v>
      </c>
      <c r="L284" s="71">
        <v>3791.9</v>
      </c>
    </row>
    <row r="285" spans="1:12" x14ac:dyDescent="0.2">
      <c r="A285" s="74" t="s">
        <v>77</v>
      </c>
      <c r="B285" s="9">
        <v>43553</v>
      </c>
      <c r="C285" s="9">
        <v>43585</v>
      </c>
      <c r="D285" s="6">
        <v>0.35599999999999998</v>
      </c>
      <c r="E285" s="39">
        <v>364.5</v>
      </c>
      <c r="F285" s="39">
        <v>4.8</v>
      </c>
      <c r="G285" s="39">
        <v>16.8</v>
      </c>
      <c r="H285" s="39">
        <v>182.9</v>
      </c>
      <c r="I285" s="39"/>
      <c r="J285" s="7">
        <v>1323.6</v>
      </c>
      <c r="K285" s="7">
        <v>1741.7</v>
      </c>
      <c r="L285" s="71">
        <v>13278.9</v>
      </c>
    </row>
    <row r="286" spans="1:12" x14ac:dyDescent="0.2">
      <c r="A286" s="74" t="s">
        <v>77</v>
      </c>
      <c r="B286" s="9">
        <v>43585</v>
      </c>
      <c r="C286" s="9">
        <v>43616</v>
      </c>
      <c r="D286" s="6">
        <v>0.29099999999999998</v>
      </c>
      <c r="E286" s="39">
        <v>350.4</v>
      </c>
      <c r="F286" s="39">
        <v>4</v>
      </c>
      <c r="G286" s="39">
        <v>8.3000000000000007</v>
      </c>
      <c r="H286" s="39">
        <v>105.8</v>
      </c>
      <c r="I286" s="39"/>
      <c r="J286" s="7">
        <v>683.6</v>
      </c>
      <c r="K286" s="7">
        <v>1460.9</v>
      </c>
      <c r="L286" s="71">
        <v>8653.1</v>
      </c>
    </row>
    <row r="287" spans="1:12" x14ac:dyDescent="0.2">
      <c r="A287" s="74" t="s">
        <v>77</v>
      </c>
      <c r="B287" s="9">
        <v>43616</v>
      </c>
      <c r="C287" s="9">
        <v>43644</v>
      </c>
      <c r="D287" s="6">
        <v>0.36</v>
      </c>
      <c r="E287" s="39">
        <v>372.5</v>
      </c>
      <c r="F287" s="39">
        <v>4</v>
      </c>
      <c r="G287" s="39">
        <v>10.4</v>
      </c>
      <c r="H287" s="39">
        <v>153.9</v>
      </c>
      <c r="I287" s="39"/>
      <c r="J287" s="7">
        <v>768.4</v>
      </c>
      <c r="K287" s="7">
        <v>1562.4</v>
      </c>
      <c r="L287" s="71">
        <v>18353.599999999999</v>
      </c>
    </row>
    <row r="288" spans="1:12" x14ac:dyDescent="0.2">
      <c r="A288" s="74" t="s">
        <v>77</v>
      </c>
      <c r="B288" s="9">
        <v>43644</v>
      </c>
      <c r="C288" s="9">
        <v>43676</v>
      </c>
      <c r="D288" s="6">
        <v>0.248</v>
      </c>
      <c r="E288" s="39">
        <v>153.9</v>
      </c>
      <c r="F288" s="39">
        <v>2</v>
      </c>
      <c r="G288" s="39">
        <v>4.9000000000000004</v>
      </c>
      <c r="H288" s="39">
        <v>56.3</v>
      </c>
      <c r="I288" s="39"/>
      <c r="J288" s="7">
        <v>406.3</v>
      </c>
      <c r="K288" s="7">
        <v>815.2</v>
      </c>
      <c r="L288" s="71">
        <v>8539.9</v>
      </c>
    </row>
    <row r="289" spans="1:12" x14ac:dyDescent="0.2">
      <c r="A289" s="74" t="s">
        <v>77</v>
      </c>
      <c r="B289" s="9">
        <v>43676</v>
      </c>
      <c r="C289" s="9">
        <v>43705</v>
      </c>
      <c r="D289" s="6">
        <v>0.26400000000000001</v>
      </c>
      <c r="E289" s="39">
        <v>161.9</v>
      </c>
      <c r="F289" s="39">
        <v>1.9</v>
      </c>
      <c r="G289" s="39">
        <v>4</v>
      </c>
      <c r="H289" s="39">
        <v>58.7</v>
      </c>
      <c r="I289" s="39"/>
      <c r="J289" s="7">
        <v>387.8</v>
      </c>
      <c r="K289" s="7">
        <v>684</v>
      </c>
      <c r="L289" s="71">
        <v>5214.3</v>
      </c>
    </row>
    <row r="290" spans="1:12" x14ac:dyDescent="0.2">
      <c r="A290" s="74" t="s">
        <v>77</v>
      </c>
      <c r="B290" s="9">
        <v>43705</v>
      </c>
      <c r="C290" s="9">
        <v>43735</v>
      </c>
      <c r="D290" s="6">
        <v>0.14000000000000001</v>
      </c>
      <c r="E290" s="39">
        <v>132.6</v>
      </c>
      <c r="F290" s="39">
        <v>1.7</v>
      </c>
      <c r="G290" s="39">
        <v>3.3</v>
      </c>
      <c r="H290" s="39">
        <v>40.9</v>
      </c>
      <c r="I290" s="39"/>
      <c r="J290" s="7">
        <v>266.5</v>
      </c>
      <c r="K290" s="7">
        <v>956.1</v>
      </c>
      <c r="L290" s="71">
        <v>5025.8</v>
      </c>
    </row>
    <row r="291" spans="1:12" x14ac:dyDescent="0.2">
      <c r="A291" s="74" t="s">
        <v>77</v>
      </c>
      <c r="B291" s="9">
        <v>43735</v>
      </c>
      <c r="C291" s="9">
        <v>43766</v>
      </c>
      <c r="D291" s="6">
        <v>0.14299999999999999</v>
      </c>
      <c r="E291" s="39">
        <v>83.1</v>
      </c>
      <c r="F291" s="39">
        <v>1.2</v>
      </c>
      <c r="G291" s="39">
        <v>1.9</v>
      </c>
      <c r="H291" s="39">
        <v>24.3</v>
      </c>
      <c r="I291" s="39"/>
      <c r="J291" s="7">
        <v>200.5</v>
      </c>
      <c r="K291" s="7">
        <v>390.9</v>
      </c>
      <c r="L291" s="71">
        <v>3477.7</v>
      </c>
    </row>
    <row r="292" spans="1:12" x14ac:dyDescent="0.2">
      <c r="A292" s="74" t="s">
        <v>77</v>
      </c>
      <c r="B292" s="9">
        <v>43766</v>
      </c>
      <c r="C292" s="9">
        <v>43797</v>
      </c>
      <c r="D292" s="6">
        <v>0.33400000000000002</v>
      </c>
      <c r="E292" s="39">
        <v>197.9</v>
      </c>
      <c r="F292" s="39">
        <v>2.8</v>
      </c>
      <c r="G292" s="39">
        <v>6.1</v>
      </c>
      <c r="H292" s="39">
        <v>129.4</v>
      </c>
      <c r="I292" s="39"/>
      <c r="J292" s="7">
        <v>785.6</v>
      </c>
      <c r="K292" s="7">
        <v>1262.2</v>
      </c>
      <c r="L292" s="71">
        <v>11219.6</v>
      </c>
    </row>
    <row r="293" spans="1:12" ht="15" thickBot="1" x14ac:dyDescent="0.25">
      <c r="A293" s="75" t="s">
        <v>77</v>
      </c>
      <c r="B293" s="10">
        <v>43797</v>
      </c>
      <c r="C293" s="10">
        <v>43827</v>
      </c>
      <c r="D293" s="11">
        <v>8.5000000000000006E-2</v>
      </c>
      <c r="E293" s="12">
        <v>82.6</v>
      </c>
      <c r="F293" s="12">
        <v>0.8</v>
      </c>
      <c r="G293" s="12">
        <v>2.2000000000000002</v>
      </c>
      <c r="H293" s="12">
        <v>41.3</v>
      </c>
      <c r="I293" s="12"/>
      <c r="J293" s="13">
        <v>236.9</v>
      </c>
      <c r="K293" s="13">
        <v>341.6</v>
      </c>
      <c r="L293" s="72">
        <v>2409.6</v>
      </c>
    </row>
    <row r="294" spans="1:12" x14ac:dyDescent="0.2">
      <c r="A294" s="73" t="s">
        <v>78</v>
      </c>
      <c r="B294" s="5">
        <v>43461</v>
      </c>
      <c r="C294" s="5">
        <v>43493</v>
      </c>
      <c r="D294" s="15">
        <v>4.2999999999999997E-2</v>
      </c>
      <c r="E294" s="16">
        <v>62.4</v>
      </c>
      <c r="F294" s="16">
        <v>1.1000000000000001</v>
      </c>
      <c r="G294" s="16">
        <v>3.1</v>
      </c>
      <c r="H294" s="16">
        <v>33.700000000000003</v>
      </c>
      <c r="I294" s="16"/>
      <c r="J294" s="8">
        <v>292.2</v>
      </c>
      <c r="K294" s="8">
        <v>240.1</v>
      </c>
      <c r="L294" s="70">
        <v>1246.9000000000001</v>
      </c>
    </row>
    <row r="295" spans="1:12" x14ac:dyDescent="0.2">
      <c r="A295" s="74" t="s">
        <v>78</v>
      </c>
      <c r="B295" s="9">
        <v>43493</v>
      </c>
      <c r="C295" s="9">
        <v>43523</v>
      </c>
      <c r="D295" s="6">
        <v>4.4999999999999998E-2</v>
      </c>
      <c r="E295" s="39">
        <v>39.5</v>
      </c>
      <c r="F295" s="39">
        <v>0.5</v>
      </c>
      <c r="G295" s="39">
        <v>2.6</v>
      </c>
      <c r="H295" s="39">
        <v>18.100000000000001</v>
      </c>
      <c r="I295" s="39"/>
      <c r="J295" s="7">
        <v>98.1</v>
      </c>
      <c r="K295" s="7">
        <v>91</v>
      </c>
      <c r="L295" s="71">
        <v>805.9</v>
      </c>
    </row>
    <row r="296" spans="1:12" x14ac:dyDescent="0.2">
      <c r="A296" s="74" t="s">
        <v>78</v>
      </c>
      <c r="B296" s="9">
        <v>43523</v>
      </c>
      <c r="C296" s="9">
        <v>43553</v>
      </c>
      <c r="D296" s="6">
        <v>0.107</v>
      </c>
      <c r="E296" s="39">
        <v>53.3</v>
      </c>
      <c r="F296" s="39">
        <v>0.6</v>
      </c>
      <c r="G296" s="39">
        <v>4.2</v>
      </c>
      <c r="H296" s="39">
        <v>17.899999999999999</v>
      </c>
      <c r="I296" s="39"/>
      <c r="J296" s="7">
        <v>199.6</v>
      </c>
      <c r="K296" s="7">
        <v>138.80000000000001</v>
      </c>
      <c r="L296" s="71">
        <v>1068.9000000000001</v>
      </c>
    </row>
    <row r="297" spans="1:12" x14ac:dyDescent="0.2">
      <c r="A297" s="74" t="s">
        <v>78</v>
      </c>
      <c r="B297" s="9">
        <v>43553</v>
      </c>
      <c r="C297" s="9">
        <v>43585</v>
      </c>
      <c r="D297" s="6">
        <v>8.8999999999999996E-2</v>
      </c>
      <c r="E297" s="39">
        <v>22.9</v>
      </c>
      <c r="F297" s="39">
        <v>0.3</v>
      </c>
      <c r="G297" s="39">
        <v>1.9</v>
      </c>
      <c r="H297" s="39">
        <v>8.8000000000000007</v>
      </c>
      <c r="I297" s="39"/>
      <c r="J297" s="7">
        <v>78.3</v>
      </c>
      <c r="K297" s="7">
        <v>85.4</v>
      </c>
      <c r="L297" s="71">
        <v>1176.2</v>
      </c>
    </row>
    <row r="298" spans="1:12" x14ac:dyDescent="0.2">
      <c r="A298" s="74" t="s">
        <v>78</v>
      </c>
      <c r="B298" s="9">
        <v>43585</v>
      </c>
      <c r="C298" s="9">
        <v>43616</v>
      </c>
      <c r="D298" s="6">
        <v>0.113</v>
      </c>
      <c r="E298" s="39">
        <v>121.2</v>
      </c>
      <c r="F298" s="39">
        <v>0.7</v>
      </c>
      <c r="G298" s="39">
        <v>7.6</v>
      </c>
      <c r="H298" s="39">
        <v>66.099999999999994</v>
      </c>
      <c r="I298" s="39"/>
      <c r="J298" s="7">
        <v>429.1</v>
      </c>
      <c r="K298" s="7">
        <v>226.7</v>
      </c>
      <c r="L298" s="71">
        <v>1758.3</v>
      </c>
    </row>
    <row r="299" spans="1:12" x14ac:dyDescent="0.2">
      <c r="A299" s="74" t="s">
        <v>78</v>
      </c>
      <c r="B299" s="9">
        <v>43616</v>
      </c>
      <c r="C299" s="9">
        <v>43644</v>
      </c>
      <c r="D299" s="6">
        <v>0.09</v>
      </c>
      <c r="E299" s="39">
        <v>44.6</v>
      </c>
      <c r="F299" s="39">
        <v>0.4</v>
      </c>
      <c r="G299" s="39">
        <v>2.4</v>
      </c>
      <c r="H299" s="39">
        <v>23.8</v>
      </c>
      <c r="I299" s="39"/>
      <c r="J299" s="7">
        <v>167.5</v>
      </c>
      <c r="K299" s="7">
        <v>117.8</v>
      </c>
      <c r="L299" s="71">
        <v>1559.8</v>
      </c>
    </row>
    <row r="300" spans="1:12" x14ac:dyDescent="0.2">
      <c r="A300" s="74" t="s">
        <v>78</v>
      </c>
      <c r="B300" s="9">
        <v>43644</v>
      </c>
      <c r="C300" s="9">
        <v>43676</v>
      </c>
      <c r="D300" s="6">
        <v>0.14000000000000001</v>
      </c>
      <c r="E300" s="39">
        <v>99.9</v>
      </c>
      <c r="F300" s="39">
        <v>0.9</v>
      </c>
      <c r="G300" s="39">
        <v>6.2</v>
      </c>
      <c r="H300" s="39">
        <v>38.799999999999997</v>
      </c>
      <c r="I300" s="39"/>
      <c r="J300" s="7">
        <v>355.3</v>
      </c>
      <c r="K300" s="7">
        <v>208.3</v>
      </c>
      <c r="L300" s="71">
        <v>2143.1999999999998</v>
      </c>
    </row>
    <row r="301" spans="1:12" x14ac:dyDescent="0.2">
      <c r="A301" s="74" t="s">
        <v>78</v>
      </c>
      <c r="B301" s="9">
        <v>43676</v>
      </c>
      <c r="C301" s="9">
        <v>43705</v>
      </c>
      <c r="D301" s="6">
        <v>0.121</v>
      </c>
      <c r="E301" s="39">
        <v>47.5</v>
      </c>
      <c r="F301" s="39">
        <v>0.4</v>
      </c>
      <c r="G301" s="39">
        <v>2.2999999999999998</v>
      </c>
      <c r="H301" s="39">
        <v>18.899999999999999</v>
      </c>
      <c r="I301" s="39"/>
      <c r="J301" s="7">
        <v>124.4</v>
      </c>
      <c r="K301" s="7">
        <v>95.7</v>
      </c>
      <c r="L301" s="71">
        <v>1736.7</v>
      </c>
    </row>
    <row r="302" spans="1:12" x14ac:dyDescent="0.2">
      <c r="A302" s="74" t="s">
        <v>78</v>
      </c>
      <c r="B302" s="9">
        <v>43705</v>
      </c>
      <c r="C302" s="9">
        <v>43735</v>
      </c>
      <c r="D302" s="6">
        <v>6.9000000000000006E-2</v>
      </c>
      <c r="E302" s="39">
        <v>127.9</v>
      </c>
      <c r="F302" s="39">
        <v>0.8</v>
      </c>
      <c r="G302" s="39">
        <v>3.9</v>
      </c>
      <c r="H302" s="39">
        <v>23</v>
      </c>
      <c r="I302" s="39"/>
      <c r="J302" s="7">
        <v>241.3</v>
      </c>
      <c r="K302" s="7">
        <v>210.8</v>
      </c>
      <c r="L302" s="71">
        <v>1721.3</v>
      </c>
    </row>
    <row r="303" spans="1:12" x14ac:dyDescent="0.2">
      <c r="A303" s="74" t="s">
        <v>78</v>
      </c>
      <c r="B303" s="9">
        <v>43735</v>
      </c>
      <c r="C303" s="9">
        <v>43766</v>
      </c>
      <c r="D303" s="6">
        <v>0.10299999999999999</v>
      </c>
      <c r="E303" s="39">
        <v>32.1</v>
      </c>
      <c r="F303" s="39">
        <v>0.2</v>
      </c>
      <c r="G303" s="39">
        <v>1.3</v>
      </c>
      <c r="H303" s="39">
        <v>6.9</v>
      </c>
      <c r="I303" s="39"/>
      <c r="J303" s="7">
        <v>53.5</v>
      </c>
      <c r="K303" s="7">
        <v>70.8</v>
      </c>
      <c r="L303" s="71">
        <v>548</v>
      </c>
    </row>
    <row r="304" spans="1:12" x14ac:dyDescent="0.2">
      <c r="A304" s="74" t="s">
        <v>78</v>
      </c>
      <c r="B304" s="9">
        <v>43766</v>
      </c>
      <c r="C304" s="9">
        <v>43797</v>
      </c>
      <c r="D304" s="6">
        <v>0.128</v>
      </c>
      <c r="E304" s="39">
        <v>21.7</v>
      </c>
      <c r="F304" s="39">
        <v>0.2</v>
      </c>
      <c r="G304" s="39">
        <v>2.6</v>
      </c>
      <c r="H304" s="39">
        <v>12.3</v>
      </c>
      <c r="I304" s="39"/>
      <c r="J304" s="7">
        <v>80.900000000000006</v>
      </c>
      <c r="K304" s="7">
        <v>53.6</v>
      </c>
      <c r="L304" s="71">
        <v>258.60000000000002</v>
      </c>
    </row>
    <row r="305" spans="1:13" ht="15" thickBot="1" x14ac:dyDescent="0.25">
      <c r="A305" s="75" t="s">
        <v>78</v>
      </c>
      <c r="B305" s="10">
        <v>43797</v>
      </c>
      <c r="C305" s="10">
        <v>43827</v>
      </c>
      <c r="D305" s="11">
        <v>3.4000000000000002E-2</v>
      </c>
      <c r="E305" s="12">
        <v>13.3</v>
      </c>
      <c r="F305" s="12">
        <v>0.4</v>
      </c>
      <c r="G305" s="12">
        <v>0.6</v>
      </c>
      <c r="H305" s="12">
        <v>3.1</v>
      </c>
      <c r="I305" s="12"/>
      <c r="J305" s="13">
        <v>38.700000000000003</v>
      </c>
      <c r="K305" s="13">
        <v>67.900000000000006</v>
      </c>
      <c r="L305" s="72">
        <v>459.8</v>
      </c>
    </row>
    <row r="306" spans="1:13" x14ac:dyDescent="0.2">
      <c r="A306" s="73" t="s">
        <v>79</v>
      </c>
      <c r="B306" s="5">
        <v>43461</v>
      </c>
      <c r="C306" s="5">
        <v>43493</v>
      </c>
      <c r="D306" s="16">
        <v>6.2E-2</v>
      </c>
      <c r="E306" s="16">
        <v>185.8</v>
      </c>
      <c r="F306" s="16">
        <v>2</v>
      </c>
      <c r="G306" s="16">
        <v>10.6</v>
      </c>
      <c r="H306" s="16">
        <v>131.80000000000001</v>
      </c>
      <c r="I306" s="16"/>
      <c r="J306" s="8">
        <v>753.8</v>
      </c>
      <c r="K306" s="8">
        <v>407.2</v>
      </c>
      <c r="L306" s="70">
        <v>2531.5</v>
      </c>
      <c r="M306" s="46"/>
    </row>
    <row r="307" spans="1:13" x14ac:dyDescent="0.2">
      <c r="A307" s="74" t="s">
        <v>79</v>
      </c>
      <c r="B307" s="9">
        <v>43493</v>
      </c>
      <c r="C307" s="9">
        <v>43523</v>
      </c>
      <c r="D307" s="6">
        <v>5.8000000000000003E-2</v>
      </c>
      <c r="E307" s="39">
        <v>93.4</v>
      </c>
      <c r="F307" s="39">
        <v>1.7</v>
      </c>
      <c r="G307" s="39">
        <v>5.5</v>
      </c>
      <c r="H307" s="39">
        <v>33.4</v>
      </c>
      <c r="I307" s="39"/>
      <c r="J307" s="7">
        <v>433.3</v>
      </c>
      <c r="K307" s="7">
        <v>268.60000000000002</v>
      </c>
      <c r="L307" s="71">
        <v>1745.5</v>
      </c>
    </row>
    <row r="308" spans="1:13" x14ac:dyDescent="0.2">
      <c r="A308" s="74" t="s">
        <v>79</v>
      </c>
      <c r="B308" s="9">
        <v>43523</v>
      </c>
      <c r="C308" s="9">
        <v>43553</v>
      </c>
      <c r="D308" s="6">
        <v>0.14000000000000001</v>
      </c>
      <c r="E308" s="39">
        <v>253.2</v>
      </c>
      <c r="F308" s="39">
        <v>3.1</v>
      </c>
      <c r="G308" s="39">
        <v>15.8</v>
      </c>
      <c r="H308" s="39">
        <v>96.7</v>
      </c>
      <c r="I308" s="39"/>
      <c r="J308" s="7">
        <v>1139.8</v>
      </c>
      <c r="K308" s="7">
        <v>711.6</v>
      </c>
      <c r="L308" s="71">
        <v>3924.5</v>
      </c>
    </row>
    <row r="309" spans="1:13" x14ac:dyDescent="0.2">
      <c r="A309" s="74" t="s">
        <v>79</v>
      </c>
      <c r="B309" s="9">
        <v>43553</v>
      </c>
      <c r="C309" s="9">
        <v>43585</v>
      </c>
      <c r="D309" s="6">
        <v>9.7000000000000003E-2</v>
      </c>
      <c r="E309" s="39">
        <v>68.099999999999994</v>
      </c>
      <c r="F309" s="39">
        <v>0.7</v>
      </c>
      <c r="G309" s="39">
        <v>4</v>
      </c>
      <c r="H309" s="39">
        <v>27.3</v>
      </c>
      <c r="I309" s="39"/>
      <c r="J309" s="7">
        <v>304</v>
      </c>
      <c r="K309" s="7">
        <v>259.60000000000002</v>
      </c>
      <c r="L309" s="71">
        <v>2426.9</v>
      </c>
    </row>
    <row r="310" spans="1:13" x14ac:dyDescent="0.2">
      <c r="A310" s="74" t="s">
        <v>79</v>
      </c>
      <c r="B310" s="9">
        <v>43585</v>
      </c>
      <c r="C310" s="9">
        <v>43616</v>
      </c>
      <c r="D310" s="6">
        <v>8.8999999999999996E-2</v>
      </c>
      <c r="E310" s="39">
        <v>191.2</v>
      </c>
      <c r="F310" s="39">
        <v>1.5</v>
      </c>
      <c r="G310" s="39">
        <v>14.9</v>
      </c>
      <c r="H310" s="39">
        <v>119.6</v>
      </c>
      <c r="I310" s="39"/>
      <c r="J310" s="7">
        <v>805.2</v>
      </c>
      <c r="K310" s="7">
        <v>441.5</v>
      </c>
      <c r="L310" s="71">
        <v>1942.7</v>
      </c>
    </row>
    <row r="311" spans="1:13" x14ac:dyDescent="0.2">
      <c r="A311" s="74" t="s">
        <v>79</v>
      </c>
      <c r="B311" s="9">
        <v>43616</v>
      </c>
      <c r="C311" s="9">
        <v>43644</v>
      </c>
      <c r="D311" s="6">
        <v>0.126</v>
      </c>
      <c r="E311" s="39">
        <v>237.7</v>
      </c>
      <c r="F311" s="39">
        <v>1.4</v>
      </c>
      <c r="G311" s="39">
        <v>9.1</v>
      </c>
      <c r="H311" s="39">
        <v>120.6</v>
      </c>
      <c r="I311" s="39"/>
      <c r="J311" s="7">
        <v>1018.1</v>
      </c>
      <c r="K311" s="7">
        <v>459.6</v>
      </c>
      <c r="L311" s="71">
        <v>3075.7</v>
      </c>
    </row>
    <row r="312" spans="1:13" x14ac:dyDescent="0.2">
      <c r="A312" s="74" t="s">
        <v>79</v>
      </c>
      <c r="B312" s="9">
        <v>43644</v>
      </c>
      <c r="C312" s="9">
        <v>43676</v>
      </c>
      <c r="D312" s="6">
        <v>0.12</v>
      </c>
      <c r="E312" s="39">
        <v>245.7</v>
      </c>
      <c r="F312" s="39">
        <v>2</v>
      </c>
      <c r="G312" s="39">
        <v>16.8</v>
      </c>
      <c r="H312" s="39">
        <v>105</v>
      </c>
      <c r="I312" s="39"/>
      <c r="J312" s="7">
        <v>1364.8</v>
      </c>
      <c r="K312" s="7">
        <v>614.20000000000005</v>
      </c>
      <c r="L312" s="71">
        <v>2807.9</v>
      </c>
    </row>
    <row r="313" spans="1:13" x14ac:dyDescent="0.2">
      <c r="A313" s="74" t="s">
        <v>79</v>
      </c>
      <c r="B313" s="9">
        <v>43676</v>
      </c>
      <c r="C313" s="9">
        <v>43705</v>
      </c>
      <c r="D313" s="6">
        <v>9.0999999999999998E-2</v>
      </c>
      <c r="E313" s="39">
        <v>135.5</v>
      </c>
      <c r="F313" s="39">
        <v>1</v>
      </c>
      <c r="G313" s="39">
        <v>5.9</v>
      </c>
      <c r="H313" s="39">
        <v>44.7</v>
      </c>
      <c r="I313" s="39"/>
      <c r="J313" s="7">
        <v>465.5</v>
      </c>
      <c r="K313" s="7">
        <v>258.3</v>
      </c>
      <c r="L313" s="71">
        <v>1966.9</v>
      </c>
    </row>
    <row r="314" spans="1:13" x14ac:dyDescent="0.2">
      <c r="A314" s="74" t="s">
        <v>79</v>
      </c>
      <c r="B314" s="9">
        <v>43705</v>
      </c>
      <c r="C314" s="9">
        <v>43735</v>
      </c>
      <c r="D314" s="6">
        <v>6.9000000000000006E-2</v>
      </c>
      <c r="E314" s="39">
        <v>180.6</v>
      </c>
      <c r="F314" s="39">
        <v>2</v>
      </c>
      <c r="G314" s="39">
        <v>9.9</v>
      </c>
      <c r="H314" s="39">
        <v>68.3</v>
      </c>
      <c r="I314" s="39"/>
      <c r="J314" s="7">
        <v>755.4</v>
      </c>
      <c r="K314" s="7">
        <v>332.6</v>
      </c>
      <c r="L314" s="71">
        <v>1789.4</v>
      </c>
    </row>
    <row r="315" spans="1:13" x14ac:dyDescent="0.2">
      <c r="A315" s="74" t="s">
        <v>79</v>
      </c>
      <c r="B315" s="9">
        <v>43735</v>
      </c>
      <c r="C315" s="9">
        <v>43766</v>
      </c>
      <c r="D315" s="6">
        <v>8.2000000000000003E-2</v>
      </c>
      <c r="E315" s="39">
        <v>51.9</v>
      </c>
      <c r="F315" s="39">
        <v>0.8</v>
      </c>
      <c r="G315" s="39">
        <v>3.3</v>
      </c>
      <c r="H315" s="39">
        <v>15</v>
      </c>
      <c r="I315" s="39"/>
      <c r="J315" s="7">
        <v>232.2</v>
      </c>
      <c r="K315" s="7">
        <v>140.30000000000001</v>
      </c>
      <c r="L315" s="71">
        <v>903.5</v>
      </c>
    </row>
    <row r="316" spans="1:13" x14ac:dyDescent="0.2">
      <c r="A316" s="74" t="s">
        <v>79</v>
      </c>
      <c r="B316" s="9">
        <v>43766</v>
      </c>
      <c r="C316" s="9">
        <v>43797</v>
      </c>
      <c r="D316" s="6">
        <v>3.5000000000000003E-2</v>
      </c>
      <c r="E316" s="39">
        <v>24.2</v>
      </c>
      <c r="F316" s="39">
        <v>0.3</v>
      </c>
      <c r="G316" s="39">
        <v>2</v>
      </c>
      <c r="H316" s="39">
        <v>16.7</v>
      </c>
      <c r="I316" s="39"/>
      <c r="J316" s="7">
        <v>99.5</v>
      </c>
      <c r="K316" s="7">
        <v>63.1</v>
      </c>
      <c r="L316" s="71">
        <v>1093.4000000000001</v>
      </c>
    </row>
    <row r="317" spans="1:13" ht="15" thickBot="1" x14ac:dyDescent="0.25">
      <c r="A317" s="75" t="s">
        <v>79</v>
      </c>
      <c r="B317" s="10">
        <v>43797</v>
      </c>
      <c r="C317" s="10">
        <v>43827</v>
      </c>
      <c r="D317" s="11">
        <v>5.3999999999999999E-2</v>
      </c>
      <c r="E317" s="12">
        <v>55.1</v>
      </c>
      <c r="F317" s="12">
        <v>0.8</v>
      </c>
      <c r="G317" s="12">
        <v>2.4</v>
      </c>
      <c r="H317" s="12">
        <v>26.6</v>
      </c>
      <c r="I317" s="12"/>
      <c r="J317" s="13">
        <v>187.8</v>
      </c>
      <c r="K317" s="13">
        <v>206.4</v>
      </c>
      <c r="L317" s="72">
        <v>775.8</v>
      </c>
    </row>
    <row r="318" spans="1:13" x14ac:dyDescent="0.2">
      <c r="A318" s="73" t="s">
        <v>81</v>
      </c>
      <c r="B318" s="5">
        <v>43461</v>
      </c>
      <c r="C318" s="5">
        <v>43493</v>
      </c>
      <c r="D318" s="15">
        <v>4.2999999999999997E-2</v>
      </c>
      <c r="E318" s="16">
        <v>81.599999999999994</v>
      </c>
      <c r="F318" s="16">
        <v>0.7</v>
      </c>
      <c r="G318" s="16">
        <v>7.9</v>
      </c>
      <c r="H318" s="16">
        <v>55.5</v>
      </c>
      <c r="I318" s="16"/>
      <c r="J318" s="8">
        <v>426.5</v>
      </c>
      <c r="K318" s="8">
        <v>213.5</v>
      </c>
      <c r="L318" s="70">
        <v>902.4</v>
      </c>
    </row>
    <row r="319" spans="1:13" x14ac:dyDescent="0.2">
      <c r="A319" s="74" t="s">
        <v>81</v>
      </c>
      <c r="B319" s="9">
        <v>43493</v>
      </c>
      <c r="C319" s="9">
        <v>43523</v>
      </c>
      <c r="D319" s="6">
        <v>4.5999999999999999E-2</v>
      </c>
      <c r="E319" s="39">
        <v>142.5</v>
      </c>
      <c r="F319" s="39">
        <v>1</v>
      </c>
      <c r="G319" s="39">
        <v>9.8000000000000007</v>
      </c>
      <c r="H319" s="39">
        <v>83.3</v>
      </c>
      <c r="I319" s="39"/>
      <c r="J319" s="7">
        <v>855.2</v>
      </c>
      <c r="K319" s="7">
        <v>322.5</v>
      </c>
      <c r="L319" s="71">
        <v>1395.9</v>
      </c>
    </row>
    <row r="320" spans="1:13" x14ac:dyDescent="0.2">
      <c r="A320" s="74" t="s">
        <v>81</v>
      </c>
      <c r="B320" s="9">
        <v>43523</v>
      </c>
      <c r="C320" s="9">
        <v>43553</v>
      </c>
      <c r="D320" s="6">
        <v>0.09</v>
      </c>
      <c r="E320" s="39">
        <v>157.30000000000001</v>
      </c>
      <c r="F320" s="39">
        <v>1.4</v>
      </c>
      <c r="G320" s="39">
        <v>22.7</v>
      </c>
      <c r="H320" s="39">
        <v>98.5</v>
      </c>
      <c r="I320" s="39"/>
      <c r="J320" s="7">
        <v>821.8</v>
      </c>
      <c r="K320" s="7">
        <v>451.1</v>
      </c>
      <c r="L320" s="71">
        <v>2659.7</v>
      </c>
    </row>
    <row r="321" spans="1:12" x14ac:dyDescent="0.2">
      <c r="A321" s="74" t="s">
        <v>81</v>
      </c>
      <c r="B321" s="9">
        <v>43553</v>
      </c>
      <c r="C321" s="9">
        <v>43585</v>
      </c>
      <c r="D321" s="6">
        <v>6.8000000000000005E-2</v>
      </c>
      <c r="E321" s="39">
        <v>69.2</v>
      </c>
      <c r="F321" s="39">
        <v>0.6</v>
      </c>
      <c r="G321" s="39">
        <v>5.0999999999999996</v>
      </c>
      <c r="H321" s="39">
        <v>42.7</v>
      </c>
      <c r="I321" s="39"/>
      <c r="J321" s="7">
        <v>342.7</v>
      </c>
      <c r="K321" s="7">
        <v>207.9</v>
      </c>
      <c r="L321" s="71">
        <v>1437.3</v>
      </c>
    </row>
    <row r="322" spans="1:12" x14ac:dyDescent="0.2">
      <c r="A322" s="74" t="s">
        <v>81</v>
      </c>
      <c r="B322" s="9">
        <v>43585</v>
      </c>
      <c r="C322" s="9">
        <v>43616</v>
      </c>
      <c r="D322" s="6">
        <v>6.4000000000000001E-2</v>
      </c>
      <c r="E322" s="39">
        <v>80.099999999999994</v>
      </c>
      <c r="F322" s="39">
        <v>0.5</v>
      </c>
      <c r="G322" s="39">
        <v>4.9000000000000004</v>
      </c>
      <c r="H322" s="39">
        <v>39.700000000000003</v>
      </c>
      <c r="I322" s="39"/>
      <c r="J322" s="7">
        <v>378.4</v>
      </c>
      <c r="K322" s="7">
        <v>156.1</v>
      </c>
      <c r="L322" s="71">
        <v>1623.6</v>
      </c>
    </row>
    <row r="323" spans="1:12" x14ac:dyDescent="0.2">
      <c r="A323" s="74" t="s">
        <v>81</v>
      </c>
      <c r="B323" s="9">
        <v>43616</v>
      </c>
      <c r="C323" s="9">
        <v>43644</v>
      </c>
      <c r="D323" s="6">
        <v>8.4000000000000005E-2</v>
      </c>
      <c r="E323" s="39">
        <v>140.19999999999999</v>
      </c>
      <c r="F323" s="39">
        <v>1.1000000000000001</v>
      </c>
      <c r="G323" s="39">
        <v>8.9</v>
      </c>
      <c r="H323" s="39">
        <v>70.599999999999994</v>
      </c>
      <c r="I323" s="39"/>
      <c r="J323" s="7">
        <v>1631</v>
      </c>
      <c r="K323" s="7">
        <v>284.7</v>
      </c>
      <c r="L323" s="71">
        <v>1977.7</v>
      </c>
    </row>
    <row r="324" spans="1:12" x14ac:dyDescent="0.2">
      <c r="A324" s="74" t="s">
        <v>81</v>
      </c>
      <c r="B324" s="9">
        <v>43644</v>
      </c>
      <c r="C324" s="9">
        <v>43676</v>
      </c>
      <c r="D324" s="6">
        <v>6.9000000000000006E-2</v>
      </c>
      <c r="E324" s="39">
        <v>37.4</v>
      </c>
      <c r="F324" s="39">
        <v>0.3</v>
      </c>
      <c r="G324" s="39">
        <v>3.6</v>
      </c>
      <c r="H324" s="39">
        <v>22.9</v>
      </c>
      <c r="I324" s="39"/>
      <c r="J324" s="7">
        <v>240.1</v>
      </c>
      <c r="K324" s="7">
        <v>119.1</v>
      </c>
      <c r="L324" s="71">
        <v>1100.7</v>
      </c>
    </row>
    <row r="325" spans="1:12" x14ac:dyDescent="0.2">
      <c r="A325" s="74" t="s">
        <v>81</v>
      </c>
      <c r="B325" s="9">
        <v>43676</v>
      </c>
      <c r="C325" s="9">
        <v>43705</v>
      </c>
      <c r="D325" s="6">
        <v>8.5999999999999993E-2</v>
      </c>
      <c r="E325" s="39">
        <v>285.8</v>
      </c>
      <c r="F325" s="39">
        <v>1.3</v>
      </c>
      <c r="G325" s="39">
        <v>11.5</v>
      </c>
      <c r="H325" s="39">
        <v>253</v>
      </c>
      <c r="I325" s="39"/>
      <c r="J325" s="7">
        <v>1549.4</v>
      </c>
      <c r="K325" s="7">
        <v>446.9</v>
      </c>
      <c r="L325" s="71">
        <v>2379.3000000000002</v>
      </c>
    </row>
    <row r="326" spans="1:12" x14ac:dyDescent="0.2">
      <c r="A326" s="74" t="s">
        <v>81</v>
      </c>
      <c r="B326" s="9">
        <v>43705</v>
      </c>
      <c r="C326" s="9">
        <v>43735</v>
      </c>
      <c r="D326" s="6">
        <v>4.7E-2</v>
      </c>
      <c r="E326" s="39">
        <v>95</v>
      </c>
      <c r="F326" s="39">
        <v>0.9</v>
      </c>
      <c r="G326" s="39">
        <v>7.5</v>
      </c>
      <c r="H326" s="39">
        <v>82.6</v>
      </c>
      <c r="I326" s="39"/>
      <c r="J326" s="7">
        <v>497.6</v>
      </c>
      <c r="K326" s="7">
        <v>184.2</v>
      </c>
      <c r="L326" s="71">
        <v>1362.2</v>
      </c>
    </row>
    <row r="327" spans="1:12" x14ac:dyDescent="0.2">
      <c r="A327" s="74" t="s">
        <v>81</v>
      </c>
      <c r="B327" s="9">
        <v>43735</v>
      </c>
      <c r="C327" s="9">
        <v>43766</v>
      </c>
      <c r="D327" s="6">
        <v>6.5000000000000002E-2</v>
      </c>
      <c r="E327" s="39">
        <v>130.6</v>
      </c>
      <c r="F327" s="39">
        <v>1.7</v>
      </c>
      <c r="G327" s="39">
        <v>13.6</v>
      </c>
      <c r="H327" s="39">
        <v>74.5</v>
      </c>
      <c r="I327" s="39"/>
      <c r="J327" s="7">
        <v>769.1</v>
      </c>
      <c r="K327" s="7">
        <v>344</v>
      </c>
      <c r="L327" s="71">
        <v>1542.5</v>
      </c>
    </row>
    <row r="328" spans="1:12" x14ac:dyDescent="0.2">
      <c r="A328" s="74" t="s">
        <v>81</v>
      </c>
      <c r="B328" s="9">
        <v>43766</v>
      </c>
      <c r="C328" s="9">
        <v>43797</v>
      </c>
      <c r="D328" s="6">
        <v>3.2000000000000001E-2</v>
      </c>
      <c r="E328" s="39">
        <v>67.2</v>
      </c>
      <c r="F328" s="39">
        <v>0.5</v>
      </c>
      <c r="G328" s="39">
        <v>6.2</v>
      </c>
      <c r="H328" s="39">
        <v>71.8</v>
      </c>
      <c r="I328" s="39"/>
      <c r="J328" s="7">
        <v>345</v>
      </c>
      <c r="K328" s="7">
        <v>161.30000000000001</v>
      </c>
      <c r="L328" s="71">
        <v>961.8</v>
      </c>
    </row>
    <row r="329" spans="1:12" ht="15" thickBot="1" x14ac:dyDescent="0.25">
      <c r="A329" s="75" t="s">
        <v>81</v>
      </c>
      <c r="B329" s="10">
        <v>43797</v>
      </c>
      <c r="C329" s="10">
        <v>43827</v>
      </c>
      <c r="D329" s="11">
        <v>0.04</v>
      </c>
      <c r="E329" s="12">
        <v>133.9</v>
      </c>
      <c r="F329" s="12">
        <v>0.6</v>
      </c>
      <c r="G329" s="12">
        <v>8</v>
      </c>
      <c r="H329" s="12">
        <v>98.1</v>
      </c>
      <c r="I329" s="12"/>
      <c r="J329" s="13">
        <v>551</v>
      </c>
      <c r="K329" s="13">
        <v>215.8</v>
      </c>
      <c r="L329" s="72">
        <v>963.4</v>
      </c>
    </row>
    <row r="330" spans="1:12" x14ac:dyDescent="0.2">
      <c r="A330" s="73" t="s">
        <v>82</v>
      </c>
      <c r="B330" s="5">
        <v>43461</v>
      </c>
      <c r="C330" s="5">
        <v>43493</v>
      </c>
      <c r="D330" s="15">
        <v>5.3999999999999999E-2</v>
      </c>
      <c r="E330" s="16">
        <v>91</v>
      </c>
      <c r="F330" s="16">
        <v>0.6</v>
      </c>
      <c r="G330" s="16">
        <v>9.6</v>
      </c>
      <c r="H330" s="16">
        <v>81.400000000000006</v>
      </c>
      <c r="I330" s="16"/>
      <c r="J330" s="8">
        <v>459.3</v>
      </c>
      <c r="K330" s="8">
        <v>192</v>
      </c>
      <c r="L330" s="70">
        <v>1155.2</v>
      </c>
    </row>
    <row r="331" spans="1:12" x14ac:dyDescent="0.2">
      <c r="A331" s="74" t="s">
        <v>82</v>
      </c>
      <c r="B331" s="9">
        <v>43493</v>
      </c>
      <c r="C331" s="9">
        <v>43523</v>
      </c>
      <c r="D331" s="6" t="s">
        <v>9</v>
      </c>
      <c r="E331" s="39" t="s">
        <v>9</v>
      </c>
      <c r="F331" s="39" t="s">
        <v>9</v>
      </c>
      <c r="G331" s="39" t="s">
        <v>9</v>
      </c>
      <c r="H331" s="39" t="s">
        <v>9</v>
      </c>
      <c r="I331" s="39"/>
      <c r="J331" s="7" t="s">
        <v>9</v>
      </c>
      <c r="K331" s="7" t="s">
        <v>9</v>
      </c>
      <c r="L331" s="71" t="s">
        <v>9</v>
      </c>
    </row>
    <row r="332" spans="1:12" x14ac:dyDescent="0.2">
      <c r="A332" s="74" t="s">
        <v>82</v>
      </c>
      <c r="B332" s="9">
        <v>43523</v>
      </c>
      <c r="C332" s="9">
        <v>43553</v>
      </c>
      <c r="D332" s="6">
        <v>0.23</v>
      </c>
      <c r="E332" s="39">
        <v>260.10000000000002</v>
      </c>
      <c r="F332" s="39">
        <v>3.2</v>
      </c>
      <c r="G332" s="39">
        <v>29.3</v>
      </c>
      <c r="H332" s="39">
        <v>494.8</v>
      </c>
      <c r="I332" s="39"/>
      <c r="J332" s="7">
        <v>1635.1</v>
      </c>
      <c r="K332" s="7">
        <v>986</v>
      </c>
      <c r="L332" s="71">
        <v>6635.5</v>
      </c>
    </row>
    <row r="333" spans="1:12" x14ac:dyDescent="0.2">
      <c r="A333" s="74" t="s">
        <v>82</v>
      </c>
      <c r="B333" s="9">
        <v>43553</v>
      </c>
      <c r="C333" s="9">
        <v>43585</v>
      </c>
      <c r="D333" s="6" t="s">
        <v>9</v>
      </c>
      <c r="E333" s="39" t="s">
        <v>9</v>
      </c>
      <c r="F333" s="39" t="s">
        <v>9</v>
      </c>
      <c r="G333" s="39" t="s">
        <v>9</v>
      </c>
      <c r="H333" s="39" t="s">
        <v>9</v>
      </c>
      <c r="I333" s="39"/>
      <c r="J333" s="7" t="s">
        <v>9</v>
      </c>
      <c r="K333" s="7" t="s">
        <v>9</v>
      </c>
      <c r="L333" s="71" t="s">
        <v>9</v>
      </c>
    </row>
    <row r="334" spans="1:12" x14ac:dyDescent="0.2">
      <c r="A334" s="74" t="s">
        <v>82</v>
      </c>
      <c r="B334" s="9">
        <v>43585</v>
      </c>
      <c r="C334" s="9">
        <v>43616</v>
      </c>
      <c r="D334" s="6">
        <v>0.06</v>
      </c>
      <c r="E334" s="39">
        <v>47.1</v>
      </c>
      <c r="F334" s="39">
        <v>0.3</v>
      </c>
      <c r="G334" s="39">
        <v>3.9</v>
      </c>
      <c r="H334" s="39">
        <v>22.8</v>
      </c>
      <c r="I334" s="39"/>
      <c r="J334" s="7">
        <v>200.5</v>
      </c>
      <c r="K334" s="7">
        <v>110.3</v>
      </c>
      <c r="L334" s="71">
        <v>1153.8</v>
      </c>
    </row>
    <row r="335" spans="1:12" x14ac:dyDescent="0.2">
      <c r="A335" s="74" t="s">
        <v>82</v>
      </c>
      <c r="B335" s="9">
        <v>43616</v>
      </c>
      <c r="C335" s="9">
        <v>43644</v>
      </c>
      <c r="D335" s="6">
        <v>0.11</v>
      </c>
      <c r="E335" s="39">
        <v>130.30000000000001</v>
      </c>
      <c r="F335" s="39">
        <v>0.7</v>
      </c>
      <c r="G335" s="39">
        <v>7.8</v>
      </c>
      <c r="H335" s="39">
        <v>95.4</v>
      </c>
      <c r="I335" s="39"/>
      <c r="J335" s="7">
        <v>838.8</v>
      </c>
      <c r="K335" s="7">
        <v>250.4</v>
      </c>
      <c r="L335" s="71">
        <v>2523.3000000000002</v>
      </c>
    </row>
    <row r="336" spans="1:12" x14ac:dyDescent="0.2">
      <c r="A336" s="74" t="s">
        <v>82</v>
      </c>
      <c r="B336" s="9">
        <v>43644</v>
      </c>
      <c r="C336" s="9">
        <v>43676</v>
      </c>
      <c r="D336" s="6">
        <v>7.2999999999999995E-2</v>
      </c>
      <c r="E336" s="39">
        <v>42.7</v>
      </c>
      <c r="F336" s="39">
        <v>0.4</v>
      </c>
      <c r="G336" s="39">
        <v>3.2</v>
      </c>
      <c r="H336" s="39">
        <v>23.1</v>
      </c>
      <c r="I336" s="39"/>
      <c r="J336" s="7">
        <v>214.5</v>
      </c>
      <c r="K336" s="7">
        <v>106.2</v>
      </c>
      <c r="L336" s="71">
        <v>1412.9</v>
      </c>
    </row>
    <row r="337" spans="1:12" x14ac:dyDescent="0.2">
      <c r="A337" s="74" t="s">
        <v>82</v>
      </c>
      <c r="B337" s="9">
        <v>43676</v>
      </c>
      <c r="C337" s="9">
        <v>43705</v>
      </c>
      <c r="D337" s="6">
        <v>7.2999999999999995E-2</v>
      </c>
      <c r="E337" s="39">
        <v>148.4</v>
      </c>
      <c r="F337" s="39">
        <v>0.8</v>
      </c>
      <c r="G337" s="39">
        <v>9.1</v>
      </c>
      <c r="H337" s="39">
        <v>132.5</v>
      </c>
      <c r="I337" s="39"/>
      <c r="J337" s="7">
        <v>680.8</v>
      </c>
      <c r="K337" s="7">
        <v>247</v>
      </c>
      <c r="L337" s="71">
        <v>2142.1</v>
      </c>
    </row>
    <row r="338" spans="1:12" x14ac:dyDescent="0.2">
      <c r="A338" s="74" t="s">
        <v>82</v>
      </c>
      <c r="B338" s="9">
        <v>43705</v>
      </c>
      <c r="C338" s="9">
        <v>43735</v>
      </c>
      <c r="D338" s="6" t="s">
        <v>9</v>
      </c>
      <c r="E338" s="39" t="s">
        <v>9</v>
      </c>
      <c r="F338" s="39" t="s">
        <v>9</v>
      </c>
      <c r="G338" s="39" t="s">
        <v>9</v>
      </c>
      <c r="H338" s="39" t="s">
        <v>9</v>
      </c>
      <c r="I338" s="39"/>
      <c r="J338" s="7" t="s">
        <v>9</v>
      </c>
      <c r="K338" s="7" t="s">
        <v>9</v>
      </c>
      <c r="L338" s="71" t="s">
        <v>9</v>
      </c>
    </row>
    <row r="339" spans="1:12" x14ac:dyDescent="0.2">
      <c r="A339" s="74" t="s">
        <v>82</v>
      </c>
      <c r="B339" s="9">
        <v>43735</v>
      </c>
      <c r="C339" s="9">
        <v>43766</v>
      </c>
      <c r="D339" s="6" t="s">
        <v>9</v>
      </c>
      <c r="E339" s="39" t="s">
        <v>9</v>
      </c>
      <c r="F339" s="39" t="s">
        <v>9</v>
      </c>
      <c r="G339" s="39" t="s">
        <v>9</v>
      </c>
      <c r="H339" s="39" t="s">
        <v>9</v>
      </c>
      <c r="I339" s="39"/>
      <c r="J339" s="7" t="s">
        <v>9</v>
      </c>
      <c r="K339" s="7" t="s">
        <v>9</v>
      </c>
      <c r="L339" s="71" t="s">
        <v>9</v>
      </c>
    </row>
    <row r="340" spans="1:12" x14ac:dyDescent="0.2">
      <c r="A340" s="74" t="s">
        <v>82</v>
      </c>
      <c r="B340" s="9">
        <v>43766</v>
      </c>
      <c r="C340" s="9">
        <v>43797</v>
      </c>
      <c r="D340" s="6">
        <v>4.1000000000000002E-2</v>
      </c>
      <c r="E340" s="39">
        <v>15.2</v>
      </c>
      <c r="F340" s="39">
        <v>0.2</v>
      </c>
      <c r="G340" s="39">
        <v>3</v>
      </c>
      <c r="H340" s="39">
        <v>14.7</v>
      </c>
      <c r="I340" s="39"/>
      <c r="J340" s="7">
        <v>79.099999999999994</v>
      </c>
      <c r="K340" s="7">
        <v>99.9</v>
      </c>
      <c r="L340" s="71">
        <v>765.4</v>
      </c>
    </row>
    <row r="341" spans="1:12" ht="15" thickBot="1" x14ac:dyDescent="0.25">
      <c r="A341" s="75" t="s">
        <v>82</v>
      </c>
      <c r="B341" s="10">
        <v>43797</v>
      </c>
      <c r="C341" s="10">
        <v>43827</v>
      </c>
      <c r="D341" s="11" t="s">
        <v>9</v>
      </c>
      <c r="E341" s="12" t="s">
        <v>9</v>
      </c>
      <c r="F341" s="12" t="s">
        <v>9</v>
      </c>
      <c r="G341" s="12" t="s">
        <v>9</v>
      </c>
      <c r="H341" s="12" t="s">
        <v>9</v>
      </c>
      <c r="I341" s="12"/>
      <c r="J341" s="13" t="s">
        <v>9</v>
      </c>
      <c r="K341" s="13" t="s">
        <v>9</v>
      </c>
      <c r="L341" s="72" t="s">
        <v>9</v>
      </c>
    </row>
    <row r="342" spans="1:12" x14ac:dyDescent="0.2">
      <c r="A342" s="73" t="s">
        <v>84</v>
      </c>
      <c r="B342" s="5">
        <v>43461</v>
      </c>
      <c r="C342" s="5">
        <v>43493</v>
      </c>
      <c r="D342" s="15">
        <v>5.6000000000000001E-2</v>
      </c>
      <c r="E342" s="16">
        <v>24.9</v>
      </c>
      <c r="F342" s="16">
        <v>0.4</v>
      </c>
      <c r="G342" s="16">
        <v>1.5</v>
      </c>
      <c r="H342" s="16">
        <v>16.5</v>
      </c>
      <c r="I342" s="16"/>
      <c r="J342" s="8">
        <v>117</v>
      </c>
      <c r="K342" s="8">
        <v>84.2</v>
      </c>
      <c r="L342" s="70">
        <v>680.9</v>
      </c>
    </row>
    <row r="343" spans="1:12" x14ac:dyDescent="0.2">
      <c r="A343" s="74" t="s">
        <v>84</v>
      </c>
      <c r="B343" s="9">
        <v>43493</v>
      </c>
      <c r="C343" s="9">
        <v>43523</v>
      </c>
      <c r="D343" s="6">
        <v>5.3999999999999999E-2</v>
      </c>
      <c r="E343" s="39">
        <v>142.1</v>
      </c>
      <c r="F343" s="39">
        <v>1.2</v>
      </c>
      <c r="G343" s="39">
        <v>12.7</v>
      </c>
      <c r="H343" s="39">
        <v>103.2</v>
      </c>
      <c r="I343" s="39"/>
      <c r="J343" s="7">
        <v>711.3</v>
      </c>
      <c r="K343" s="7">
        <v>327.10000000000002</v>
      </c>
      <c r="L343" s="71">
        <v>1510</v>
      </c>
    </row>
    <row r="344" spans="1:12" x14ac:dyDescent="0.2">
      <c r="A344" s="74" t="s">
        <v>84</v>
      </c>
      <c r="B344" s="9">
        <v>43523</v>
      </c>
      <c r="C344" s="9">
        <v>43553</v>
      </c>
      <c r="D344" s="6">
        <v>9.2999999999999999E-2</v>
      </c>
      <c r="E344" s="39">
        <v>52.5</v>
      </c>
      <c r="F344" s="39">
        <v>0.6</v>
      </c>
      <c r="G344" s="39">
        <v>3.2</v>
      </c>
      <c r="H344" s="39">
        <v>27.2</v>
      </c>
      <c r="I344" s="39"/>
      <c r="J344" s="7">
        <v>191.5</v>
      </c>
      <c r="K344" s="7">
        <v>186.4</v>
      </c>
      <c r="L344" s="71">
        <v>2023.8</v>
      </c>
    </row>
    <row r="345" spans="1:12" x14ac:dyDescent="0.2">
      <c r="A345" s="74" t="s">
        <v>84</v>
      </c>
      <c r="B345" s="9">
        <v>43553</v>
      </c>
      <c r="C345" s="9">
        <v>43585</v>
      </c>
      <c r="D345" s="6">
        <v>0.09</v>
      </c>
      <c r="E345" s="39">
        <v>86.6</v>
      </c>
      <c r="F345" s="39">
        <v>0.7</v>
      </c>
      <c r="G345" s="39">
        <v>5.4</v>
      </c>
      <c r="H345" s="39">
        <v>39.9</v>
      </c>
      <c r="I345" s="39"/>
      <c r="J345" s="7">
        <v>514</v>
      </c>
      <c r="K345" s="7">
        <v>209.6</v>
      </c>
      <c r="L345" s="71">
        <v>1642.5</v>
      </c>
    </row>
    <row r="346" spans="1:12" x14ac:dyDescent="0.2">
      <c r="A346" s="74" t="s">
        <v>84</v>
      </c>
      <c r="B346" s="9">
        <v>43585</v>
      </c>
      <c r="C346" s="9">
        <v>43616</v>
      </c>
      <c r="D346" s="6">
        <v>8.3000000000000004E-2</v>
      </c>
      <c r="E346" s="39">
        <v>44.3</v>
      </c>
      <c r="F346" s="39">
        <v>0.3</v>
      </c>
      <c r="G346" s="39">
        <v>2.5</v>
      </c>
      <c r="H346" s="39">
        <v>24.6</v>
      </c>
      <c r="I346" s="39"/>
      <c r="J346" s="7">
        <v>156.9</v>
      </c>
      <c r="K346" s="7">
        <v>150.9</v>
      </c>
      <c r="L346" s="71">
        <v>1247.4000000000001</v>
      </c>
    </row>
    <row r="347" spans="1:12" x14ac:dyDescent="0.2">
      <c r="A347" s="74" t="s">
        <v>84</v>
      </c>
      <c r="B347" s="9">
        <v>43616</v>
      </c>
      <c r="C347" s="9">
        <v>43644</v>
      </c>
      <c r="D347" s="6">
        <v>7.0000000000000007E-2</v>
      </c>
      <c r="E347" s="39">
        <v>126.2</v>
      </c>
      <c r="F347" s="39">
        <v>1</v>
      </c>
      <c r="G347" s="39">
        <v>6.5</v>
      </c>
      <c r="H347" s="39">
        <v>84.4</v>
      </c>
      <c r="I347" s="39"/>
      <c r="J347" s="7">
        <v>518.20000000000005</v>
      </c>
      <c r="K347" s="7">
        <v>250.2</v>
      </c>
      <c r="L347" s="71">
        <v>2786.3</v>
      </c>
    </row>
    <row r="348" spans="1:12" x14ac:dyDescent="0.2">
      <c r="A348" s="74" t="s">
        <v>84</v>
      </c>
      <c r="B348" s="9">
        <v>43644</v>
      </c>
      <c r="C348" s="9">
        <v>43676</v>
      </c>
      <c r="D348" s="6">
        <v>8.5000000000000006E-2</v>
      </c>
      <c r="E348" s="39">
        <v>95.9</v>
      </c>
      <c r="F348" s="39">
        <v>0.6</v>
      </c>
      <c r="G348" s="39">
        <v>4</v>
      </c>
      <c r="H348" s="39">
        <v>106.1</v>
      </c>
      <c r="I348" s="39"/>
      <c r="J348" s="7">
        <v>493.3</v>
      </c>
      <c r="K348" s="7">
        <v>221.5</v>
      </c>
      <c r="L348" s="71">
        <v>1405.2</v>
      </c>
    </row>
    <row r="349" spans="1:12" x14ac:dyDescent="0.2">
      <c r="A349" s="74" t="s">
        <v>84</v>
      </c>
      <c r="B349" s="9">
        <v>43676</v>
      </c>
      <c r="C349" s="9">
        <v>43705</v>
      </c>
      <c r="D349" s="6">
        <v>7.8E-2</v>
      </c>
      <c r="E349" s="39">
        <v>149.5</v>
      </c>
      <c r="F349" s="39">
        <v>0.7</v>
      </c>
      <c r="G349" s="39">
        <v>8.3000000000000007</v>
      </c>
      <c r="H349" s="39">
        <v>140.4</v>
      </c>
      <c r="I349" s="39"/>
      <c r="J349" s="7">
        <v>681</v>
      </c>
      <c r="K349" s="7">
        <v>292.10000000000002</v>
      </c>
      <c r="L349" s="71">
        <v>2473.5</v>
      </c>
    </row>
    <row r="350" spans="1:12" x14ac:dyDescent="0.2">
      <c r="A350" s="74" t="s">
        <v>84</v>
      </c>
      <c r="B350" s="9">
        <v>43705</v>
      </c>
      <c r="C350" s="9">
        <v>43735</v>
      </c>
      <c r="D350" s="6">
        <v>5.3999999999999999E-2</v>
      </c>
      <c r="E350" s="39">
        <v>54.5</v>
      </c>
      <c r="F350" s="39">
        <v>0.7</v>
      </c>
      <c r="G350" s="39">
        <v>4.2</v>
      </c>
      <c r="H350" s="39">
        <v>30.7</v>
      </c>
      <c r="I350" s="39"/>
      <c r="J350" s="7">
        <v>210.5</v>
      </c>
      <c r="K350" s="7">
        <v>175.9</v>
      </c>
      <c r="L350" s="71">
        <v>1287.7</v>
      </c>
    </row>
    <row r="351" spans="1:12" x14ac:dyDescent="0.2">
      <c r="A351" s="74" t="s">
        <v>84</v>
      </c>
      <c r="B351" s="9">
        <v>43735</v>
      </c>
      <c r="C351" s="9">
        <v>43766</v>
      </c>
      <c r="D351" s="6">
        <v>6.7000000000000004E-2</v>
      </c>
      <c r="E351" s="39">
        <v>39.700000000000003</v>
      </c>
      <c r="F351" s="39">
        <v>0.3</v>
      </c>
      <c r="G351" s="39">
        <v>2.7</v>
      </c>
      <c r="H351" s="39">
        <v>61</v>
      </c>
      <c r="I351" s="39"/>
      <c r="J351" s="7">
        <v>226.9</v>
      </c>
      <c r="K351" s="7">
        <v>131.5</v>
      </c>
      <c r="L351" s="71">
        <v>934.2</v>
      </c>
    </row>
    <row r="352" spans="1:12" x14ac:dyDescent="0.2">
      <c r="A352" s="74" t="s">
        <v>84</v>
      </c>
      <c r="B352" s="9">
        <v>43766</v>
      </c>
      <c r="C352" s="9">
        <v>43797</v>
      </c>
      <c r="D352" s="6">
        <v>5.1999999999999998E-2</v>
      </c>
      <c r="E352" s="39">
        <v>149.6</v>
      </c>
      <c r="F352" s="39">
        <v>1</v>
      </c>
      <c r="G352" s="39">
        <v>6.4</v>
      </c>
      <c r="H352" s="39">
        <v>122.3</v>
      </c>
      <c r="I352" s="39"/>
      <c r="J352" s="7">
        <v>586.29999999999995</v>
      </c>
      <c r="K352" s="7">
        <v>305.5</v>
      </c>
      <c r="L352" s="71">
        <v>1605.2</v>
      </c>
    </row>
    <row r="353" spans="1:12" ht="15" thickBot="1" x14ac:dyDescent="0.25">
      <c r="A353" s="75" t="s">
        <v>84</v>
      </c>
      <c r="B353" s="10">
        <v>43797</v>
      </c>
      <c r="C353" s="10">
        <v>43827</v>
      </c>
      <c r="D353" s="11">
        <v>4.7E-2</v>
      </c>
      <c r="E353" s="12">
        <v>80.599999999999994</v>
      </c>
      <c r="F353" s="12">
        <v>0.6</v>
      </c>
      <c r="G353" s="12">
        <v>4.9000000000000004</v>
      </c>
      <c r="H353" s="12">
        <v>50.6</v>
      </c>
      <c r="I353" s="12"/>
      <c r="J353" s="13">
        <v>287</v>
      </c>
      <c r="K353" s="13">
        <v>173.9</v>
      </c>
      <c r="L353" s="72">
        <v>938.5</v>
      </c>
    </row>
    <row r="354" spans="1:12" x14ac:dyDescent="0.2">
      <c r="A354" s="73" t="s">
        <v>85</v>
      </c>
      <c r="B354" s="5">
        <v>43461</v>
      </c>
      <c r="C354" s="5">
        <v>43493</v>
      </c>
      <c r="D354" s="15">
        <v>3.9E-2</v>
      </c>
      <c r="E354" s="16">
        <v>123.9</v>
      </c>
      <c r="F354" s="16">
        <v>0.7</v>
      </c>
      <c r="G354" s="16">
        <v>6.2</v>
      </c>
      <c r="H354" s="16">
        <v>78.3</v>
      </c>
      <c r="I354" s="16"/>
      <c r="J354" s="8">
        <v>507.1</v>
      </c>
      <c r="K354" s="8">
        <v>302.2</v>
      </c>
      <c r="L354" s="70">
        <v>851.5</v>
      </c>
    </row>
    <row r="355" spans="1:12" x14ac:dyDescent="0.2">
      <c r="A355" s="74" t="s">
        <v>85</v>
      </c>
      <c r="B355" s="9">
        <v>43493</v>
      </c>
      <c r="C355" s="9">
        <v>43523</v>
      </c>
      <c r="D355" s="6">
        <v>3.5000000000000003E-2</v>
      </c>
      <c r="E355" s="39">
        <v>43</v>
      </c>
      <c r="F355" s="39">
        <v>0.5</v>
      </c>
      <c r="G355" s="39">
        <v>3.2</v>
      </c>
      <c r="H355" s="39">
        <v>19.7</v>
      </c>
      <c r="I355" s="39"/>
      <c r="J355" s="7">
        <v>201.1</v>
      </c>
      <c r="K355" s="7">
        <v>159.80000000000001</v>
      </c>
      <c r="L355" s="71">
        <v>813.5</v>
      </c>
    </row>
    <row r="356" spans="1:12" x14ac:dyDescent="0.2">
      <c r="A356" s="74" t="s">
        <v>85</v>
      </c>
      <c r="B356" s="9">
        <v>43523</v>
      </c>
      <c r="C356" s="9">
        <v>43553</v>
      </c>
      <c r="D356" s="6">
        <v>8.6999999999999994E-2</v>
      </c>
      <c r="E356" s="39">
        <v>143</v>
      </c>
      <c r="F356" s="39">
        <v>1.4</v>
      </c>
      <c r="G356" s="39">
        <v>10.3</v>
      </c>
      <c r="H356" s="39">
        <v>68.099999999999994</v>
      </c>
      <c r="I356" s="39"/>
      <c r="J356" s="7">
        <v>561.6</v>
      </c>
      <c r="K356" s="7">
        <v>337.8</v>
      </c>
      <c r="L356" s="71">
        <v>1725.3</v>
      </c>
    </row>
    <row r="357" spans="1:12" x14ac:dyDescent="0.2">
      <c r="A357" s="74" t="s">
        <v>85</v>
      </c>
      <c r="B357" s="9">
        <v>43553</v>
      </c>
      <c r="C357" s="9">
        <v>43585</v>
      </c>
      <c r="D357" s="6">
        <v>0.19400000000000001</v>
      </c>
      <c r="E357" s="39">
        <v>23.9</v>
      </c>
      <c r="F357" s="39">
        <v>0.2</v>
      </c>
      <c r="G357" s="39">
        <v>1.9</v>
      </c>
      <c r="H357" s="39">
        <v>12.3</v>
      </c>
      <c r="I357" s="39"/>
      <c r="J357" s="7">
        <v>110.9</v>
      </c>
      <c r="K357" s="7">
        <v>74.099999999999994</v>
      </c>
      <c r="L357" s="71">
        <v>791.2</v>
      </c>
    </row>
    <row r="358" spans="1:12" x14ac:dyDescent="0.2">
      <c r="A358" s="74" t="s">
        <v>85</v>
      </c>
      <c r="B358" s="9">
        <v>43585</v>
      </c>
      <c r="C358" s="9">
        <v>43616</v>
      </c>
      <c r="D358" s="6">
        <v>0.157</v>
      </c>
      <c r="E358" s="39">
        <v>106</v>
      </c>
      <c r="F358" s="39">
        <v>0.6</v>
      </c>
      <c r="G358" s="39">
        <v>10.3</v>
      </c>
      <c r="H358" s="39">
        <v>56</v>
      </c>
      <c r="I358" s="39"/>
      <c r="J358" s="7">
        <v>564.6</v>
      </c>
      <c r="K358" s="7">
        <v>202.6</v>
      </c>
      <c r="L358" s="71">
        <v>1595.3</v>
      </c>
    </row>
    <row r="359" spans="1:12" x14ac:dyDescent="0.2">
      <c r="A359" s="74" t="s">
        <v>85</v>
      </c>
      <c r="B359" s="9">
        <v>43616</v>
      </c>
      <c r="C359" s="9">
        <v>43644</v>
      </c>
      <c r="D359" s="6">
        <v>0.13200000000000001</v>
      </c>
      <c r="E359" s="39">
        <v>100.2</v>
      </c>
      <c r="F359" s="39">
        <v>0.8</v>
      </c>
      <c r="G359" s="39">
        <v>4.8</v>
      </c>
      <c r="H359" s="39">
        <v>46.3</v>
      </c>
      <c r="I359" s="39"/>
      <c r="J359" s="7">
        <v>496</v>
      </c>
      <c r="K359" s="7">
        <v>216.8</v>
      </c>
      <c r="L359" s="71">
        <v>1782.6</v>
      </c>
    </row>
    <row r="360" spans="1:12" x14ac:dyDescent="0.2">
      <c r="A360" s="74" t="s">
        <v>85</v>
      </c>
      <c r="B360" s="9">
        <v>43644</v>
      </c>
      <c r="C360" s="9">
        <v>43676</v>
      </c>
      <c r="D360" s="6">
        <v>0.13900000000000001</v>
      </c>
      <c r="E360" s="39">
        <v>163.6</v>
      </c>
      <c r="F360" s="39">
        <v>1.3</v>
      </c>
      <c r="G360" s="39">
        <v>13.4</v>
      </c>
      <c r="H360" s="39">
        <v>97.4</v>
      </c>
      <c r="I360" s="39"/>
      <c r="J360" s="7">
        <v>971.7</v>
      </c>
      <c r="K360" s="7">
        <v>418.2</v>
      </c>
      <c r="L360" s="71">
        <v>2076.5</v>
      </c>
    </row>
    <row r="361" spans="1:12" x14ac:dyDescent="0.2">
      <c r="A361" s="74" t="s">
        <v>85</v>
      </c>
      <c r="B361" s="9">
        <v>43676</v>
      </c>
      <c r="C361" s="9">
        <v>43705</v>
      </c>
      <c r="D361" s="6">
        <v>0.17100000000000001</v>
      </c>
      <c r="E361" s="39">
        <v>121.5</v>
      </c>
      <c r="F361" s="39">
        <v>1.3</v>
      </c>
      <c r="G361" s="39">
        <v>7.5</v>
      </c>
      <c r="H361" s="39">
        <v>61.6</v>
      </c>
      <c r="I361" s="39"/>
      <c r="J361" s="7">
        <v>451.5</v>
      </c>
      <c r="K361" s="7">
        <v>322.3</v>
      </c>
      <c r="L361" s="71">
        <v>2212.1</v>
      </c>
    </row>
    <row r="362" spans="1:12" x14ac:dyDescent="0.2">
      <c r="A362" s="74" t="s">
        <v>85</v>
      </c>
      <c r="B362" s="9">
        <v>43705</v>
      </c>
      <c r="C362" s="9">
        <v>43735</v>
      </c>
      <c r="D362" s="6">
        <v>8.8999999999999996E-2</v>
      </c>
      <c r="E362" s="39">
        <v>128.9</v>
      </c>
      <c r="F362" s="39">
        <v>1.2</v>
      </c>
      <c r="G362" s="39">
        <v>8.6999999999999993</v>
      </c>
      <c r="H362" s="39">
        <v>73.3</v>
      </c>
      <c r="I362" s="39"/>
      <c r="J362" s="7">
        <v>586.79999999999995</v>
      </c>
      <c r="K362" s="7">
        <v>287</v>
      </c>
      <c r="L362" s="71">
        <v>1970.7</v>
      </c>
    </row>
    <row r="363" spans="1:12" x14ac:dyDescent="0.2">
      <c r="A363" s="74" t="s">
        <v>85</v>
      </c>
      <c r="B363" s="9">
        <v>43735</v>
      </c>
      <c r="C363" s="9">
        <v>43766</v>
      </c>
      <c r="D363" s="6">
        <v>0.153</v>
      </c>
      <c r="E363" s="39">
        <v>56.6</v>
      </c>
      <c r="F363" s="39">
        <v>0.4</v>
      </c>
      <c r="G363" s="39">
        <v>3.4</v>
      </c>
      <c r="H363" s="39">
        <v>21.8</v>
      </c>
      <c r="I363" s="39"/>
      <c r="J363" s="7">
        <v>209.2</v>
      </c>
      <c r="K363" s="7">
        <v>230.4</v>
      </c>
      <c r="L363" s="71">
        <v>1020.2</v>
      </c>
    </row>
    <row r="364" spans="1:12" x14ac:dyDescent="0.2">
      <c r="A364" s="74" t="s">
        <v>85</v>
      </c>
      <c r="B364" s="9">
        <v>43766</v>
      </c>
      <c r="C364" s="9">
        <v>43797</v>
      </c>
      <c r="D364" s="6">
        <v>2.0630000000000002</v>
      </c>
      <c r="E364" s="39">
        <v>49.4</v>
      </c>
      <c r="F364" s="39">
        <v>0.3</v>
      </c>
      <c r="G364" s="39">
        <v>4.5999999999999996</v>
      </c>
      <c r="H364" s="39">
        <v>30.9</v>
      </c>
      <c r="I364" s="39"/>
      <c r="J364" s="7">
        <v>185.3</v>
      </c>
      <c r="K364" s="7">
        <v>106.6</v>
      </c>
      <c r="L364" s="71">
        <v>566.79999999999995</v>
      </c>
    </row>
    <row r="365" spans="1:12" ht="15" thickBot="1" x14ac:dyDescent="0.25">
      <c r="A365" s="75" t="s">
        <v>85</v>
      </c>
      <c r="B365" s="10">
        <v>43797</v>
      </c>
      <c r="C365" s="10">
        <v>43827</v>
      </c>
      <c r="D365" s="11">
        <v>0.122</v>
      </c>
      <c r="E365" s="12">
        <v>40</v>
      </c>
      <c r="F365" s="12">
        <v>0.3</v>
      </c>
      <c r="G365" s="12">
        <v>3.1</v>
      </c>
      <c r="H365" s="12">
        <v>27.2</v>
      </c>
      <c r="I365" s="12"/>
      <c r="J365" s="13">
        <v>185.8</v>
      </c>
      <c r="K365" s="13">
        <v>92</v>
      </c>
      <c r="L365" s="72">
        <v>459.4</v>
      </c>
    </row>
    <row r="366" spans="1:12" x14ac:dyDescent="0.2">
      <c r="A366" s="73" t="s">
        <v>87</v>
      </c>
      <c r="B366" s="5">
        <v>43461</v>
      </c>
      <c r="C366" s="5">
        <v>43493</v>
      </c>
      <c r="D366" s="15">
        <v>0.108</v>
      </c>
      <c r="E366" s="16">
        <v>26.5</v>
      </c>
      <c r="F366" s="16">
        <v>0.4</v>
      </c>
      <c r="G366" s="16">
        <v>1.9</v>
      </c>
      <c r="H366" s="16">
        <v>16.399999999999999</v>
      </c>
      <c r="I366" s="16"/>
      <c r="J366" s="8">
        <v>134</v>
      </c>
      <c r="K366" s="8">
        <v>160.1</v>
      </c>
      <c r="L366" s="70">
        <v>2582.4</v>
      </c>
    </row>
    <row r="367" spans="1:12" x14ac:dyDescent="0.2">
      <c r="A367" s="74" t="s">
        <v>87</v>
      </c>
      <c r="B367" s="9">
        <v>43493</v>
      </c>
      <c r="C367" s="9">
        <v>43523</v>
      </c>
      <c r="D367" s="6">
        <v>0.09</v>
      </c>
      <c r="E367" s="39">
        <v>33.799999999999997</v>
      </c>
      <c r="F367" s="39">
        <v>0.4</v>
      </c>
      <c r="G367" s="39">
        <v>2.2999999999999998</v>
      </c>
      <c r="H367" s="39">
        <v>16.600000000000001</v>
      </c>
      <c r="I367" s="16"/>
      <c r="J367" s="8">
        <v>127.9</v>
      </c>
      <c r="K367" s="8">
        <v>162.4</v>
      </c>
      <c r="L367" s="70">
        <v>2443.4</v>
      </c>
    </row>
    <row r="368" spans="1:12" x14ac:dyDescent="0.2">
      <c r="A368" s="74" t="s">
        <v>87</v>
      </c>
      <c r="B368" s="9">
        <v>43523</v>
      </c>
      <c r="C368" s="9">
        <v>43553</v>
      </c>
      <c r="D368" s="6">
        <v>0.183</v>
      </c>
      <c r="E368" s="39">
        <v>38.1</v>
      </c>
      <c r="F368" s="39">
        <v>0.4</v>
      </c>
      <c r="G368" s="39">
        <v>2.5</v>
      </c>
      <c r="H368" s="39">
        <v>21.7</v>
      </c>
      <c r="I368" s="16"/>
      <c r="J368" s="8">
        <v>168.2</v>
      </c>
      <c r="K368" s="8">
        <v>339.8</v>
      </c>
      <c r="L368" s="70">
        <v>3798.7</v>
      </c>
    </row>
    <row r="369" spans="1:12" x14ac:dyDescent="0.2">
      <c r="A369" s="74" t="s">
        <v>87</v>
      </c>
      <c r="B369" s="9">
        <v>43553</v>
      </c>
      <c r="C369" s="9">
        <v>43585</v>
      </c>
      <c r="D369" s="6">
        <v>0.128</v>
      </c>
      <c r="E369" s="39">
        <v>81.7</v>
      </c>
      <c r="F369" s="39">
        <v>0.7</v>
      </c>
      <c r="G369" s="39">
        <v>5</v>
      </c>
      <c r="H369" s="39">
        <v>60.8</v>
      </c>
      <c r="I369" s="16"/>
      <c r="J369" s="8">
        <v>383.8</v>
      </c>
      <c r="K369" s="8">
        <v>333</v>
      </c>
      <c r="L369" s="70">
        <v>2722.8</v>
      </c>
    </row>
    <row r="370" spans="1:12" x14ac:dyDescent="0.2">
      <c r="A370" s="74" t="s">
        <v>87</v>
      </c>
      <c r="B370" s="9">
        <v>43585</v>
      </c>
      <c r="C370" s="9">
        <v>43616</v>
      </c>
      <c r="D370" s="6">
        <v>0.126</v>
      </c>
      <c r="E370" s="39">
        <v>30.2</v>
      </c>
      <c r="F370" s="39">
        <v>0.4</v>
      </c>
      <c r="G370" s="39">
        <v>1.8</v>
      </c>
      <c r="H370" s="39">
        <v>14.6</v>
      </c>
      <c r="I370" s="16"/>
      <c r="J370" s="8">
        <v>132.5</v>
      </c>
      <c r="K370" s="8">
        <v>182.2</v>
      </c>
      <c r="L370" s="70">
        <v>1953</v>
      </c>
    </row>
    <row r="371" spans="1:12" x14ac:dyDescent="0.2">
      <c r="A371" s="74" t="s">
        <v>87</v>
      </c>
      <c r="B371" s="9">
        <v>43616</v>
      </c>
      <c r="C371" s="9">
        <v>43644</v>
      </c>
      <c r="D371" s="6">
        <v>0.16700000000000001</v>
      </c>
      <c r="E371" s="39">
        <v>38.1</v>
      </c>
      <c r="F371" s="39">
        <v>0.4</v>
      </c>
      <c r="G371" s="39">
        <v>3.2</v>
      </c>
      <c r="H371" s="39">
        <v>21.4</v>
      </c>
      <c r="I371" s="16"/>
      <c r="J371" s="8">
        <v>141.9</v>
      </c>
      <c r="K371" s="8">
        <v>193.8</v>
      </c>
      <c r="L371" s="70">
        <v>2533.1999999999998</v>
      </c>
    </row>
    <row r="372" spans="1:12" x14ac:dyDescent="0.2">
      <c r="A372" s="74" t="s">
        <v>87</v>
      </c>
      <c r="B372" s="9">
        <v>43644</v>
      </c>
      <c r="C372" s="9">
        <v>43676</v>
      </c>
      <c r="D372" s="6">
        <v>0.186</v>
      </c>
      <c r="E372" s="39">
        <v>39.4</v>
      </c>
      <c r="F372" s="39">
        <v>0.5</v>
      </c>
      <c r="G372" s="39">
        <v>2.5</v>
      </c>
      <c r="H372" s="39">
        <v>21.6</v>
      </c>
      <c r="I372" s="39"/>
      <c r="J372" s="7">
        <v>160.1</v>
      </c>
      <c r="K372" s="7">
        <v>256.89999999999998</v>
      </c>
      <c r="L372" s="71">
        <v>3686.9</v>
      </c>
    </row>
    <row r="373" spans="1:12" x14ac:dyDescent="0.2">
      <c r="A373" s="74" t="s">
        <v>87</v>
      </c>
      <c r="B373" s="9">
        <v>43676</v>
      </c>
      <c r="C373" s="9">
        <v>43705</v>
      </c>
      <c r="D373" s="6">
        <v>9.6000000000000002E-2</v>
      </c>
      <c r="E373" s="39">
        <v>26.4</v>
      </c>
      <c r="F373" s="39">
        <v>0.4</v>
      </c>
      <c r="G373" s="39">
        <v>1.7</v>
      </c>
      <c r="H373" s="39">
        <v>14.4</v>
      </c>
      <c r="I373" s="39"/>
      <c r="J373" s="7">
        <v>89.5</v>
      </c>
      <c r="K373" s="7">
        <v>145.19999999999999</v>
      </c>
      <c r="L373" s="71">
        <v>2219.5</v>
      </c>
    </row>
    <row r="374" spans="1:12" x14ac:dyDescent="0.2">
      <c r="A374" s="74" t="s">
        <v>87</v>
      </c>
      <c r="B374" s="9">
        <v>43705</v>
      </c>
      <c r="C374" s="9">
        <v>43735</v>
      </c>
      <c r="D374" s="6">
        <v>0.13</v>
      </c>
      <c r="E374" s="39">
        <v>20.8</v>
      </c>
      <c r="F374" s="39">
        <v>0.3</v>
      </c>
      <c r="G374" s="39">
        <v>1.5</v>
      </c>
      <c r="H374" s="39">
        <v>10.6</v>
      </c>
      <c r="I374" s="39"/>
      <c r="J374" s="7">
        <v>72.900000000000006</v>
      </c>
      <c r="K374" s="7">
        <v>144.1</v>
      </c>
      <c r="L374" s="71">
        <v>1714.1</v>
      </c>
    </row>
    <row r="375" spans="1:12" x14ac:dyDescent="0.2">
      <c r="A375" s="74" t="s">
        <v>87</v>
      </c>
      <c r="B375" s="9">
        <v>43735</v>
      </c>
      <c r="C375" s="9">
        <v>43766</v>
      </c>
      <c r="D375" s="6">
        <v>0.23100000000000001</v>
      </c>
      <c r="E375" s="39">
        <v>10.3</v>
      </c>
      <c r="F375" s="39">
        <v>0.1</v>
      </c>
      <c r="G375" s="39">
        <v>1</v>
      </c>
      <c r="H375" s="39">
        <v>6.8</v>
      </c>
      <c r="I375" s="39"/>
      <c r="J375" s="7">
        <v>50.2</v>
      </c>
      <c r="K375" s="7">
        <v>42.1</v>
      </c>
      <c r="L375" s="71">
        <v>626</v>
      </c>
    </row>
    <row r="376" spans="1:12" x14ac:dyDescent="0.2">
      <c r="A376" s="73" t="s">
        <v>87</v>
      </c>
      <c r="B376" s="5">
        <v>43766</v>
      </c>
      <c r="C376" s="5">
        <v>43797</v>
      </c>
      <c r="D376" s="15">
        <v>0.16800000000000001</v>
      </c>
      <c r="E376" s="16">
        <v>27</v>
      </c>
      <c r="F376" s="16">
        <v>0.2</v>
      </c>
      <c r="G376" s="16">
        <v>1.5</v>
      </c>
      <c r="H376" s="16">
        <v>17.399999999999999</v>
      </c>
      <c r="I376" s="16"/>
      <c r="J376" s="8">
        <v>116.4</v>
      </c>
      <c r="K376" s="8">
        <v>94.3</v>
      </c>
      <c r="L376" s="70">
        <v>1315.3</v>
      </c>
    </row>
    <row r="377" spans="1:12" ht="15" thickBot="1" x14ac:dyDescent="0.25">
      <c r="A377" s="75" t="s">
        <v>87</v>
      </c>
      <c r="B377" s="10">
        <v>43797</v>
      </c>
      <c r="C377" s="10">
        <v>43827</v>
      </c>
      <c r="D377" s="11">
        <v>4.2999999999999997E-2</v>
      </c>
      <c r="E377" s="12">
        <v>11.6</v>
      </c>
      <c r="F377" s="12">
        <v>0.1</v>
      </c>
      <c r="G377" s="12">
        <v>0.6</v>
      </c>
      <c r="H377" s="12">
        <v>7.2</v>
      </c>
      <c r="I377" s="12"/>
      <c r="J377" s="13">
        <v>45.8</v>
      </c>
      <c r="K377" s="13">
        <v>61.5</v>
      </c>
      <c r="L377" s="72">
        <v>797.5</v>
      </c>
    </row>
    <row r="378" spans="1:12" x14ac:dyDescent="0.2">
      <c r="A378" s="73" t="s">
        <v>89</v>
      </c>
      <c r="B378" s="5">
        <v>43462</v>
      </c>
      <c r="C378" s="5">
        <v>43494</v>
      </c>
      <c r="D378" s="15">
        <v>0.113</v>
      </c>
      <c r="E378" s="16">
        <v>13.6</v>
      </c>
      <c r="F378" s="16">
        <v>0.4</v>
      </c>
      <c r="G378" s="16">
        <v>0.8</v>
      </c>
      <c r="H378" s="16">
        <v>45.6</v>
      </c>
      <c r="I378" s="16">
        <v>69</v>
      </c>
      <c r="J378" s="8"/>
      <c r="K378" s="8"/>
      <c r="L378" s="70"/>
    </row>
    <row r="379" spans="1:12" x14ac:dyDescent="0.2">
      <c r="A379" s="74" t="s">
        <v>89</v>
      </c>
      <c r="B379" s="9">
        <v>43494</v>
      </c>
      <c r="C379" s="9">
        <v>43524</v>
      </c>
      <c r="D379" s="6">
        <v>0.19</v>
      </c>
      <c r="E379" s="39">
        <v>42.9</v>
      </c>
      <c r="F379" s="39">
        <v>0.4</v>
      </c>
      <c r="G379" s="39">
        <v>1.8</v>
      </c>
      <c r="H379" s="39">
        <v>80.599999999999994</v>
      </c>
      <c r="I379" s="16">
        <v>597.5</v>
      </c>
      <c r="J379" s="8"/>
      <c r="K379" s="8"/>
      <c r="L379" s="70"/>
    </row>
    <row r="380" spans="1:12" x14ac:dyDescent="0.2">
      <c r="A380" s="74" t="s">
        <v>89</v>
      </c>
      <c r="B380" s="9">
        <v>43524</v>
      </c>
      <c r="C380" s="9">
        <v>43556</v>
      </c>
      <c r="D380" s="6">
        <v>0.26400000000000001</v>
      </c>
      <c r="E380" s="39">
        <v>70.099999999999994</v>
      </c>
      <c r="F380" s="39">
        <v>0.6</v>
      </c>
      <c r="G380" s="39">
        <v>4</v>
      </c>
      <c r="H380" s="39">
        <v>151</v>
      </c>
      <c r="I380" s="16">
        <v>430.4</v>
      </c>
      <c r="J380" s="8"/>
      <c r="K380" s="8"/>
      <c r="L380" s="70"/>
    </row>
    <row r="381" spans="1:12" x14ac:dyDescent="0.2">
      <c r="A381" s="74" t="s">
        <v>89</v>
      </c>
      <c r="B381" s="9">
        <v>43553</v>
      </c>
      <c r="C381" s="9">
        <v>43588</v>
      </c>
      <c r="D381" s="6">
        <v>0.313</v>
      </c>
      <c r="E381" s="39">
        <v>110.7</v>
      </c>
      <c r="F381" s="39">
        <v>0.7</v>
      </c>
      <c r="G381" s="39">
        <v>3.9</v>
      </c>
      <c r="H381" s="39">
        <v>244</v>
      </c>
      <c r="I381" s="16">
        <v>907.4</v>
      </c>
      <c r="J381" s="8"/>
      <c r="K381" s="8"/>
      <c r="L381" s="70"/>
    </row>
    <row r="382" spans="1:12" x14ac:dyDescent="0.2">
      <c r="A382" s="74" t="s">
        <v>89</v>
      </c>
      <c r="B382" s="9">
        <v>43588</v>
      </c>
      <c r="C382" s="9">
        <v>43619</v>
      </c>
      <c r="D382" s="6">
        <v>0.17799999999999999</v>
      </c>
      <c r="E382" s="39">
        <v>37.299999999999997</v>
      </c>
      <c r="F382" s="39">
        <v>0.5</v>
      </c>
      <c r="G382" s="39">
        <v>2.2000000000000002</v>
      </c>
      <c r="H382" s="39">
        <v>100.4</v>
      </c>
      <c r="I382" s="16">
        <v>290</v>
      </c>
      <c r="J382" s="8"/>
      <c r="K382" s="8"/>
      <c r="L382" s="70"/>
    </row>
    <row r="383" spans="1:12" x14ac:dyDescent="0.2">
      <c r="A383" s="74" t="s">
        <v>89</v>
      </c>
      <c r="B383" s="9">
        <v>43644</v>
      </c>
      <c r="C383" s="9">
        <v>43648</v>
      </c>
      <c r="D383" s="6" t="s">
        <v>9</v>
      </c>
      <c r="E383" s="39" t="s">
        <v>9</v>
      </c>
      <c r="F383" s="39" t="s">
        <v>9</v>
      </c>
      <c r="G383" s="39" t="s">
        <v>9</v>
      </c>
      <c r="H383" s="39" t="s">
        <v>9</v>
      </c>
      <c r="I383" s="16" t="s">
        <v>9</v>
      </c>
      <c r="J383" s="8"/>
      <c r="K383" s="8"/>
      <c r="L383" s="70"/>
    </row>
    <row r="384" spans="1:12" x14ac:dyDescent="0.2">
      <c r="A384" s="74" t="s">
        <v>89</v>
      </c>
      <c r="B384" s="9">
        <v>43648</v>
      </c>
      <c r="C384" s="9">
        <v>43677</v>
      </c>
      <c r="D384" s="6">
        <v>0.158</v>
      </c>
      <c r="E384" s="39">
        <v>33</v>
      </c>
      <c r="F384" s="39">
        <v>0.4</v>
      </c>
      <c r="G384" s="39">
        <v>1.9</v>
      </c>
      <c r="H384" s="39">
        <v>73.599999999999994</v>
      </c>
      <c r="I384" s="39">
        <v>163.30000000000001</v>
      </c>
      <c r="J384" s="7"/>
      <c r="K384" s="7"/>
      <c r="L384" s="71"/>
    </row>
    <row r="385" spans="1:12" x14ac:dyDescent="0.2">
      <c r="A385" s="74" t="s">
        <v>89</v>
      </c>
      <c r="B385" s="9">
        <v>43677</v>
      </c>
      <c r="C385" s="9">
        <v>43706</v>
      </c>
      <c r="D385" s="6">
        <v>0.193</v>
      </c>
      <c r="E385" s="39">
        <v>42.3</v>
      </c>
      <c r="F385" s="39">
        <v>0.5</v>
      </c>
      <c r="G385" s="39">
        <v>3.2</v>
      </c>
      <c r="H385" s="39">
        <v>96.3</v>
      </c>
      <c r="I385" s="39">
        <v>180.7</v>
      </c>
      <c r="J385" s="7"/>
      <c r="K385" s="7"/>
      <c r="L385" s="71"/>
    </row>
    <row r="386" spans="1:12" x14ac:dyDescent="0.2">
      <c r="A386" s="74" t="s">
        <v>89</v>
      </c>
      <c r="B386" s="9">
        <v>43706</v>
      </c>
      <c r="C386" s="9">
        <v>43738</v>
      </c>
      <c r="D386" s="6">
        <v>0.18099999999999999</v>
      </c>
      <c r="E386" s="39">
        <v>40.6</v>
      </c>
      <c r="F386" s="39">
        <v>0.4</v>
      </c>
      <c r="G386" s="39">
        <v>1.9</v>
      </c>
      <c r="H386" s="39">
        <v>69</v>
      </c>
      <c r="I386" s="39">
        <v>285.3</v>
      </c>
      <c r="J386" s="7"/>
      <c r="K386" s="7"/>
      <c r="L386" s="71"/>
    </row>
    <row r="387" spans="1:12" x14ac:dyDescent="0.2">
      <c r="A387" s="74" t="s">
        <v>89</v>
      </c>
      <c r="B387" s="9">
        <v>43738</v>
      </c>
      <c r="C387" s="9">
        <v>43769</v>
      </c>
      <c r="D387" s="6">
        <v>0.189</v>
      </c>
      <c r="E387" s="39">
        <v>31</v>
      </c>
      <c r="F387" s="39">
        <v>0.3</v>
      </c>
      <c r="G387" s="39">
        <v>2.5</v>
      </c>
      <c r="H387" s="39">
        <v>68.400000000000006</v>
      </c>
      <c r="I387" s="39">
        <v>298.60000000000002</v>
      </c>
      <c r="J387" s="7"/>
      <c r="K387" s="7"/>
      <c r="L387" s="71"/>
    </row>
    <row r="388" spans="1:12" x14ac:dyDescent="0.2">
      <c r="A388" s="73" t="s">
        <v>89</v>
      </c>
      <c r="B388" s="5">
        <v>43769</v>
      </c>
      <c r="C388" s="5">
        <v>43798</v>
      </c>
      <c r="D388" s="15">
        <v>0.114</v>
      </c>
      <c r="E388" s="16">
        <v>19.7</v>
      </c>
      <c r="F388" s="16">
        <v>0.2</v>
      </c>
      <c r="G388" s="16">
        <v>1.5</v>
      </c>
      <c r="H388" s="16">
        <v>58.9</v>
      </c>
      <c r="I388" s="16">
        <v>251.6</v>
      </c>
      <c r="J388" s="8"/>
      <c r="K388" s="8"/>
      <c r="L388" s="70"/>
    </row>
    <row r="389" spans="1:12" ht="15" thickBot="1" x14ac:dyDescent="0.25">
      <c r="A389" s="75" t="s">
        <v>89</v>
      </c>
      <c r="B389" s="10">
        <v>43798</v>
      </c>
      <c r="C389" s="10">
        <v>43829</v>
      </c>
      <c r="D389" s="11">
        <v>0.11600000000000001</v>
      </c>
      <c r="E389" s="12">
        <v>19.7</v>
      </c>
      <c r="F389" s="12">
        <v>0.2</v>
      </c>
      <c r="G389" s="12">
        <v>1.1000000000000001</v>
      </c>
      <c r="H389" s="12">
        <v>40.700000000000003</v>
      </c>
      <c r="I389" s="12">
        <v>182</v>
      </c>
      <c r="J389" s="13"/>
      <c r="K389" s="13"/>
      <c r="L389" s="72"/>
    </row>
    <row r="390" spans="1:12" x14ac:dyDescent="0.2">
      <c r="A390" s="73" t="s">
        <v>90</v>
      </c>
      <c r="B390" s="5">
        <v>43462</v>
      </c>
      <c r="C390" s="5">
        <v>43494</v>
      </c>
      <c r="D390" s="15">
        <v>0.17299999999999999</v>
      </c>
      <c r="E390" s="16">
        <v>25.3</v>
      </c>
      <c r="F390" s="16">
        <v>0.3</v>
      </c>
      <c r="G390" s="16">
        <v>1.4</v>
      </c>
      <c r="H390" s="16">
        <v>21.1</v>
      </c>
      <c r="I390" s="16">
        <v>57.1</v>
      </c>
      <c r="J390" s="8"/>
      <c r="K390" s="8"/>
      <c r="L390" s="70"/>
    </row>
    <row r="391" spans="1:12" x14ac:dyDescent="0.2">
      <c r="A391" s="74" t="s">
        <v>90</v>
      </c>
      <c r="B391" s="9">
        <v>43494</v>
      </c>
      <c r="C391" s="9">
        <v>43524</v>
      </c>
      <c r="D391" s="6">
        <v>6.3E-2</v>
      </c>
      <c r="E391" s="39">
        <v>5.4</v>
      </c>
      <c r="F391" s="39">
        <v>0.1</v>
      </c>
      <c r="G391" s="39">
        <v>0.4</v>
      </c>
      <c r="H391" s="39">
        <v>3.3</v>
      </c>
      <c r="I391" s="16">
        <v>8.6999999999999993</v>
      </c>
      <c r="J391" s="8"/>
      <c r="K391" s="8"/>
      <c r="L391" s="70"/>
    </row>
    <row r="392" spans="1:12" x14ac:dyDescent="0.2">
      <c r="A392" s="74" t="s">
        <v>90</v>
      </c>
      <c r="B392" s="9">
        <v>43524</v>
      </c>
      <c r="C392" s="9">
        <v>43556</v>
      </c>
      <c r="D392" s="6">
        <v>0.16600000000000001</v>
      </c>
      <c r="E392" s="39">
        <v>11.2</v>
      </c>
      <c r="F392" s="39">
        <v>0.2</v>
      </c>
      <c r="G392" s="39">
        <v>0.9</v>
      </c>
      <c r="H392" s="39">
        <v>15.9</v>
      </c>
      <c r="I392" s="16">
        <v>52.7</v>
      </c>
      <c r="J392" s="8"/>
      <c r="K392" s="8"/>
      <c r="L392" s="70"/>
    </row>
    <row r="393" spans="1:12" x14ac:dyDescent="0.2">
      <c r="A393" s="74" t="s">
        <v>90</v>
      </c>
      <c r="B393" s="9">
        <v>43556</v>
      </c>
      <c r="C393" s="9">
        <v>43588</v>
      </c>
      <c r="D393" s="6">
        <v>0.156</v>
      </c>
      <c r="E393" s="39">
        <v>18.100000000000001</v>
      </c>
      <c r="F393" s="39">
        <v>0.2</v>
      </c>
      <c r="G393" s="39">
        <v>1.1000000000000001</v>
      </c>
      <c r="H393" s="39">
        <v>14.2</v>
      </c>
      <c r="I393" s="16">
        <v>27.7</v>
      </c>
      <c r="J393" s="8"/>
      <c r="K393" s="8"/>
      <c r="L393" s="70"/>
    </row>
    <row r="394" spans="1:12" x14ac:dyDescent="0.2">
      <c r="A394" s="74" t="s">
        <v>90</v>
      </c>
      <c r="B394" s="9">
        <v>43588</v>
      </c>
      <c r="C394" s="9">
        <v>43619</v>
      </c>
      <c r="D394" s="6">
        <v>0.36099999999999999</v>
      </c>
      <c r="E394" s="39">
        <v>19.399999999999999</v>
      </c>
      <c r="F394" s="39">
        <v>0.3</v>
      </c>
      <c r="G394" s="39">
        <v>1.4</v>
      </c>
      <c r="H394" s="39">
        <v>26.3</v>
      </c>
      <c r="I394" s="16">
        <v>47.2</v>
      </c>
      <c r="J394" s="8"/>
      <c r="K394" s="8"/>
      <c r="L394" s="70"/>
    </row>
    <row r="395" spans="1:12" x14ac:dyDescent="0.2">
      <c r="A395" s="74" t="s">
        <v>90</v>
      </c>
      <c r="B395" s="9">
        <v>43619</v>
      </c>
      <c r="C395" s="9">
        <v>43648</v>
      </c>
      <c r="D395" s="6">
        <v>0.19900000000000001</v>
      </c>
      <c r="E395" s="39">
        <v>13.4</v>
      </c>
      <c r="F395" s="39">
        <v>0.2</v>
      </c>
      <c r="G395" s="39">
        <v>1.1000000000000001</v>
      </c>
      <c r="H395" s="39">
        <v>20.9</v>
      </c>
      <c r="I395" s="16">
        <v>33.6</v>
      </c>
      <c r="J395" s="8"/>
      <c r="K395" s="8"/>
      <c r="L395" s="70"/>
    </row>
    <row r="396" spans="1:12" x14ac:dyDescent="0.2">
      <c r="A396" s="74" t="s">
        <v>90</v>
      </c>
      <c r="B396" s="9">
        <v>43648</v>
      </c>
      <c r="C396" s="9">
        <v>43677</v>
      </c>
      <c r="D396" s="6">
        <v>0.30199999999999999</v>
      </c>
      <c r="E396" s="39">
        <v>14.5</v>
      </c>
      <c r="F396" s="39">
        <v>0.2</v>
      </c>
      <c r="G396" s="39">
        <v>0.9</v>
      </c>
      <c r="H396" s="39">
        <v>21.5</v>
      </c>
      <c r="I396" s="39">
        <v>47.3</v>
      </c>
      <c r="J396" s="7"/>
      <c r="K396" s="7"/>
      <c r="L396" s="71"/>
    </row>
    <row r="397" spans="1:12" x14ac:dyDescent="0.2">
      <c r="A397" s="74" t="s">
        <v>90</v>
      </c>
      <c r="B397" s="9">
        <v>43677</v>
      </c>
      <c r="C397" s="9">
        <v>43706</v>
      </c>
      <c r="D397" s="6">
        <v>0.59499999999999997</v>
      </c>
      <c r="E397" s="39">
        <v>16.7</v>
      </c>
      <c r="F397" s="39">
        <v>0.3</v>
      </c>
      <c r="G397" s="39">
        <v>1.3</v>
      </c>
      <c r="H397" s="39">
        <v>15.1</v>
      </c>
      <c r="I397" s="39">
        <v>34.6</v>
      </c>
      <c r="J397" s="7"/>
      <c r="K397" s="7"/>
      <c r="L397" s="71"/>
    </row>
    <row r="398" spans="1:12" x14ac:dyDescent="0.2">
      <c r="A398" s="74" t="s">
        <v>90</v>
      </c>
      <c r="B398" s="9">
        <v>43706</v>
      </c>
      <c r="C398" s="9">
        <v>43738</v>
      </c>
      <c r="D398" s="6">
        <v>0.158</v>
      </c>
      <c r="E398" s="39">
        <v>15.8</v>
      </c>
      <c r="F398" s="39">
        <v>0.3</v>
      </c>
      <c r="G398" s="39">
        <v>0.8</v>
      </c>
      <c r="H398" s="39">
        <v>10.9</v>
      </c>
      <c r="I398" s="39">
        <v>31.8</v>
      </c>
      <c r="J398" s="7"/>
      <c r="K398" s="7"/>
      <c r="L398" s="71"/>
    </row>
    <row r="399" spans="1:12" x14ac:dyDescent="0.2">
      <c r="A399" s="74" t="s">
        <v>90</v>
      </c>
      <c r="B399" s="9" t="s">
        <v>179</v>
      </c>
      <c r="C399" s="9"/>
      <c r="D399" s="6"/>
      <c r="E399" s="39"/>
      <c r="F399" s="39"/>
      <c r="G399" s="39"/>
      <c r="H399" s="39"/>
      <c r="I399" s="39"/>
      <c r="J399" s="7"/>
      <c r="K399" s="7"/>
      <c r="L399" s="71"/>
    </row>
    <row r="400" spans="1:12" x14ac:dyDescent="0.2">
      <c r="A400" s="73" t="s">
        <v>90</v>
      </c>
      <c r="B400" s="5"/>
      <c r="C400" s="5"/>
      <c r="D400" s="15"/>
      <c r="E400" s="16"/>
      <c r="F400" s="16"/>
      <c r="G400" s="16"/>
      <c r="H400" s="16"/>
      <c r="I400" s="16"/>
      <c r="J400" s="8"/>
      <c r="K400" s="8"/>
      <c r="L400" s="70"/>
    </row>
    <row r="401" spans="1:12" ht="15" thickBot="1" x14ac:dyDescent="0.25">
      <c r="A401" s="75" t="s">
        <v>90</v>
      </c>
      <c r="B401" s="10"/>
      <c r="C401" s="10"/>
      <c r="D401" s="11"/>
      <c r="E401" s="12"/>
      <c r="F401" s="12"/>
      <c r="G401" s="12"/>
      <c r="H401" s="12"/>
      <c r="I401" s="12"/>
      <c r="J401" s="13"/>
      <c r="K401" s="13"/>
      <c r="L401" s="72"/>
    </row>
    <row r="402" spans="1:12" x14ac:dyDescent="0.2">
      <c r="A402" s="74" t="s">
        <v>91</v>
      </c>
      <c r="B402" s="5">
        <v>43462</v>
      </c>
      <c r="C402" s="5">
        <v>43494</v>
      </c>
      <c r="D402" s="15">
        <v>9.9000000000000005E-2</v>
      </c>
      <c r="E402" s="16">
        <v>11.3</v>
      </c>
      <c r="F402" s="16">
        <v>0.2</v>
      </c>
      <c r="G402" s="16">
        <v>0.9</v>
      </c>
      <c r="H402" s="16">
        <v>12.4</v>
      </c>
      <c r="I402" s="16">
        <v>25.6</v>
      </c>
      <c r="J402" s="8"/>
      <c r="K402" s="8"/>
      <c r="L402" s="70"/>
    </row>
    <row r="403" spans="1:12" x14ac:dyDescent="0.2">
      <c r="A403" s="74" t="s">
        <v>91</v>
      </c>
      <c r="B403" s="9">
        <v>43494</v>
      </c>
      <c r="C403" s="9">
        <v>43524</v>
      </c>
      <c r="D403" s="6">
        <v>6.6000000000000003E-2</v>
      </c>
      <c r="E403" s="39">
        <v>20.5</v>
      </c>
      <c r="F403" s="39">
        <v>0.4</v>
      </c>
      <c r="G403" s="39">
        <v>1.1000000000000001</v>
      </c>
      <c r="H403" s="39">
        <v>144.9</v>
      </c>
      <c r="I403" s="39">
        <v>399.1</v>
      </c>
      <c r="J403" s="7"/>
      <c r="K403" s="7"/>
      <c r="L403" s="71"/>
    </row>
    <row r="404" spans="1:12" x14ac:dyDescent="0.2">
      <c r="A404" s="74" t="s">
        <v>91</v>
      </c>
      <c r="B404" s="9">
        <v>43524</v>
      </c>
      <c r="C404" s="9">
        <v>43556</v>
      </c>
      <c r="D404" s="6">
        <v>0.14699999999999999</v>
      </c>
      <c r="E404" s="39">
        <v>30.8</v>
      </c>
      <c r="F404" s="39">
        <v>0.6</v>
      </c>
      <c r="G404" s="39">
        <v>1.6</v>
      </c>
      <c r="H404" s="39">
        <v>362.8</v>
      </c>
      <c r="I404" s="39">
        <v>748.8</v>
      </c>
      <c r="J404" s="7"/>
      <c r="K404" s="7"/>
      <c r="L404" s="71"/>
    </row>
    <row r="405" spans="1:12" x14ac:dyDescent="0.2">
      <c r="A405" s="74" t="s">
        <v>91</v>
      </c>
      <c r="B405" s="9">
        <v>43556</v>
      </c>
      <c r="C405" s="9">
        <v>43588</v>
      </c>
      <c r="D405" s="6">
        <v>0.10299999999999999</v>
      </c>
      <c r="E405" s="39">
        <v>22.7</v>
      </c>
      <c r="F405" s="39">
        <v>0.4</v>
      </c>
      <c r="G405" s="39">
        <v>1.2</v>
      </c>
      <c r="H405" s="39">
        <v>133.30000000000001</v>
      </c>
      <c r="I405" s="39">
        <v>257.5</v>
      </c>
      <c r="J405" s="7"/>
      <c r="K405" s="7"/>
      <c r="L405" s="71"/>
    </row>
    <row r="406" spans="1:12" x14ac:dyDescent="0.2">
      <c r="A406" s="74" t="s">
        <v>91</v>
      </c>
      <c r="B406" s="9">
        <v>43588</v>
      </c>
      <c r="C406" s="9">
        <v>43619</v>
      </c>
      <c r="D406" s="6">
        <v>0.11700000000000001</v>
      </c>
      <c r="E406" s="39">
        <v>62.4</v>
      </c>
      <c r="F406" s="39">
        <v>0.6</v>
      </c>
      <c r="G406" s="39">
        <v>1.5</v>
      </c>
      <c r="H406" s="39">
        <v>219.6</v>
      </c>
      <c r="I406" s="39">
        <v>613.29999999999995</v>
      </c>
      <c r="J406" s="7"/>
      <c r="K406" s="7"/>
      <c r="L406" s="71"/>
    </row>
    <row r="407" spans="1:12" x14ac:dyDescent="0.2">
      <c r="A407" s="74" t="s">
        <v>91</v>
      </c>
      <c r="B407" s="9">
        <v>43619</v>
      </c>
      <c r="C407" s="9">
        <v>43648</v>
      </c>
      <c r="D407" s="6">
        <v>0.112</v>
      </c>
      <c r="E407" s="39">
        <v>36.700000000000003</v>
      </c>
      <c r="F407" s="39">
        <v>1.5</v>
      </c>
      <c r="G407" s="39">
        <v>1.7</v>
      </c>
      <c r="H407" s="39">
        <v>378.9</v>
      </c>
      <c r="I407" s="39">
        <v>787.6</v>
      </c>
      <c r="J407" s="7"/>
      <c r="K407" s="7"/>
      <c r="L407" s="71"/>
    </row>
    <row r="408" spans="1:12" x14ac:dyDescent="0.2">
      <c r="A408" s="74" t="s">
        <v>91</v>
      </c>
      <c r="B408" s="9">
        <v>43648</v>
      </c>
      <c r="C408" s="9">
        <v>43677</v>
      </c>
      <c r="D408" s="6">
        <v>0.108</v>
      </c>
      <c r="E408" s="39">
        <v>37.200000000000003</v>
      </c>
      <c r="F408" s="39">
        <v>0.6</v>
      </c>
      <c r="G408" s="39">
        <v>1.4</v>
      </c>
      <c r="H408" s="39">
        <v>220</v>
      </c>
      <c r="I408" s="39">
        <v>408.4</v>
      </c>
      <c r="J408" s="7"/>
      <c r="K408" s="7"/>
      <c r="L408" s="71"/>
    </row>
    <row r="409" spans="1:12" x14ac:dyDescent="0.2">
      <c r="A409" s="74" t="s">
        <v>91</v>
      </c>
      <c r="B409" s="9">
        <v>43677</v>
      </c>
      <c r="C409" s="9">
        <v>43706</v>
      </c>
      <c r="D409" s="6">
        <v>0.20799999999999999</v>
      </c>
      <c r="E409" s="39">
        <v>63</v>
      </c>
      <c r="F409" s="39">
        <v>1.3</v>
      </c>
      <c r="G409" s="39">
        <v>3.4</v>
      </c>
      <c r="H409" s="39">
        <v>661.3</v>
      </c>
      <c r="I409" s="39">
        <v>1210.9000000000001</v>
      </c>
      <c r="J409" s="7"/>
      <c r="K409" s="7"/>
      <c r="L409" s="71"/>
    </row>
    <row r="410" spans="1:12" x14ac:dyDescent="0.2">
      <c r="A410" s="74" t="s">
        <v>91</v>
      </c>
      <c r="B410" s="9">
        <v>43706</v>
      </c>
      <c r="C410" s="9">
        <v>43738</v>
      </c>
      <c r="D410" s="6">
        <v>9.6000000000000002E-2</v>
      </c>
      <c r="E410" s="39">
        <v>33.299999999999997</v>
      </c>
      <c r="F410" s="39">
        <v>0.7</v>
      </c>
      <c r="G410" s="39">
        <v>1.5</v>
      </c>
      <c r="H410" s="39">
        <v>216.4</v>
      </c>
      <c r="I410" s="39">
        <v>1071.0999999999999</v>
      </c>
      <c r="J410" s="7"/>
      <c r="K410" s="7"/>
      <c r="L410" s="71"/>
    </row>
    <row r="411" spans="1:12" x14ac:dyDescent="0.2">
      <c r="A411" s="74" t="s">
        <v>91</v>
      </c>
      <c r="B411" s="9">
        <v>43738</v>
      </c>
      <c r="C411" s="9">
        <v>43769</v>
      </c>
      <c r="D411" s="6">
        <v>7.9000000000000001E-2</v>
      </c>
      <c r="E411" s="39">
        <v>21.4</v>
      </c>
      <c r="F411" s="39">
        <v>0.5</v>
      </c>
      <c r="G411" s="39">
        <v>1.1000000000000001</v>
      </c>
      <c r="H411" s="39">
        <v>192.5</v>
      </c>
      <c r="I411" s="39">
        <v>1013</v>
      </c>
      <c r="J411" s="7"/>
      <c r="K411" s="7"/>
      <c r="L411" s="71"/>
    </row>
    <row r="412" spans="1:12" x14ac:dyDescent="0.2">
      <c r="A412" s="73" t="s">
        <v>91</v>
      </c>
      <c r="B412" s="5">
        <v>43769</v>
      </c>
      <c r="C412" s="5">
        <v>43798</v>
      </c>
      <c r="D412" s="15">
        <v>0.05</v>
      </c>
      <c r="E412" s="16">
        <v>11.3</v>
      </c>
      <c r="F412" s="16">
        <v>0.2</v>
      </c>
      <c r="G412" s="16">
        <v>0.5</v>
      </c>
      <c r="H412" s="16">
        <v>66.400000000000006</v>
      </c>
      <c r="I412" s="16">
        <v>169.6</v>
      </c>
      <c r="J412" s="8"/>
      <c r="K412" s="8"/>
      <c r="L412" s="70"/>
    </row>
    <row r="413" spans="1:12" ht="15" thickBot="1" x14ac:dyDescent="0.25">
      <c r="A413" s="75" t="s">
        <v>91</v>
      </c>
      <c r="B413" s="10">
        <v>43798</v>
      </c>
      <c r="C413" s="10">
        <v>43829</v>
      </c>
      <c r="D413" s="11">
        <v>3.7999999999999999E-2</v>
      </c>
      <c r="E413" s="12">
        <v>8.4</v>
      </c>
      <c r="F413" s="12">
        <v>0.2</v>
      </c>
      <c r="G413" s="12">
        <v>0.4</v>
      </c>
      <c r="H413" s="12">
        <v>44.8</v>
      </c>
      <c r="I413" s="12">
        <v>83.3</v>
      </c>
      <c r="J413" s="13"/>
      <c r="K413" s="13"/>
      <c r="L413" s="72"/>
    </row>
    <row r="414" spans="1:12" x14ac:dyDescent="0.2">
      <c r="A414" s="74" t="s">
        <v>105</v>
      </c>
      <c r="B414" s="5">
        <v>43462</v>
      </c>
      <c r="C414" s="5">
        <v>43494</v>
      </c>
      <c r="D414" s="15">
        <v>8.1000000000000003E-2</v>
      </c>
      <c r="E414" s="16">
        <v>16.600000000000001</v>
      </c>
      <c r="F414" s="16">
        <v>0.3</v>
      </c>
      <c r="G414" s="16">
        <v>1</v>
      </c>
      <c r="H414" s="16">
        <v>11.5</v>
      </c>
      <c r="I414" s="16">
        <v>33.9</v>
      </c>
      <c r="J414" s="8"/>
      <c r="K414" s="8"/>
      <c r="L414" s="70"/>
    </row>
    <row r="415" spans="1:12" x14ac:dyDescent="0.2">
      <c r="A415" s="74" t="s">
        <v>105</v>
      </c>
      <c r="B415" s="9">
        <v>43494</v>
      </c>
      <c r="C415" s="9">
        <v>43524</v>
      </c>
      <c r="D415" s="6">
        <v>6.8000000000000005E-2</v>
      </c>
      <c r="E415" s="39">
        <v>10.7</v>
      </c>
      <c r="F415" s="39">
        <v>0.2</v>
      </c>
      <c r="G415" s="39">
        <v>0.8</v>
      </c>
      <c r="H415" s="39">
        <v>8.3000000000000007</v>
      </c>
      <c r="I415" s="39">
        <v>23</v>
      </c>
      <c r="J415" s="7"/>
      <c r="K415" s="7"/>
      <c r="L415" s="71"/>
    </row>
    <row r="416" spans="1:12" x14ac:dyDescent="0.2">
      <c r="A416" s="74" t="s">
        <v>105</v>
      </c>
      <c r="B416" s="9">
        <v>43524</v>
      </c>
      <c r="C416" s="9">
        <v>43556</v>
      </c>
      <c r="D416" s="6">
        <v>0.14899999999999999</v>
      </c>
      <c r="E416" s="39">
        <v>27.8</v>
      </c>
      <c r="F416" s="39">
        <v>0.3</v>
      </c>
      <c r="G416" s="39">
        <v>1.5</v>
      </c>
      <c r="H416" s="39">
        <v>21</v>
      </c>
      <c r="I416" s="39">
        <v>76</v>
      </c>
      <c r="J416" s="7"/>
      <c r="K416" s="7"/>
      <c r="L416" s="71"/>
    </row>
    <row r="417" spans="1:12" x14ac:dyDescent="0.2">
      <c r="A417" s="74" t="s">
        <v>105</v>
      </c>
      <c r="B417" s="9">
        <v>43556</v>
      </c>
      <c r="C417" s="9">
        <v>43588</v>
      </c>
      <c r="D417" s="6">
        <v>0.115</v>
      </c>
      <c r="E417" s="39">
        <v>16.600000000000001</v>
      </c>
      <c r="F417" s="39">
        <v>0.3</v>
      </c>
      <c r="G417" s="39">
        <v>1.3</v>
      </c>
      <c r="H417" s="39">
        <v>44.4</v>
      </c>
      <c r="I417" s="39">
        <v>70.3</v>
      </c>
      <c r="J417" s="7"/>
      <c r="K417" s="7"/>
      <c r="L417" s="71"/>
    </row>
    <row r="418" spans="1:12" x14ac:dyDescent="0.2">
      <c r="A418" s="74" t="s">
        <v>105</v>
      </c>
      <c r="B418" s="9">
        <v>43588</v>
      </c>
      <c r="C418" s="9">
        <v>43619</v>
      </c>
      <c r="D418" s="6">
        <v>0.216</v>
      </c>
      <c r="E418" s="39">
        <v>41.8</v>
      </c>
      <c r="F418" s="39">
        <v>0.4</v>
      </c>
      <c r="G418" s="39">
        <v>1.4</v>
      </c>
      <c r="H418" s="39">
        <v>26.1</v>
      </c>
      <c r="I418" s="39">
        <v>53</v>
      </c>
      <c r="J418" s="7"/>
      <c r="K418" s="7"/>
      <c r="L418" s="71"/>
    </row>
    <row r="419" spans="1:12" x14ac:dyDescent="0.2">
      <c r="A419" s="74" t="s">
        <v>105</v>
      </c>
      <c r="B419" s="9">
        <v>43619</v>
      </c>
      <c r="C419" s="9">
        <v>43648</v>
      </c>
      <c r="D419" s="6">
        <v>9.4E-2</v>
      </c>
      <c r="E419" s="39">
        <v>21.4</v>
      </c>
      <c r="F419" s="39">
        <v>0.2</v>
      </c>
      <c r="G419" s="39">
        <v>1.1000000000000001</v>
      </c>
      <c r="H419" s="39">
        <v>22.5</v>
      </c>
      <c r="I419" s="39">
        <v>60.8</v>
      </c>
      <c r="J419" s="7"/>
      <c r="K419" s="7"/>
      <c r="L419" s="71"/>
    </row>
    <row r="420" spans="1:12" x14ac:dyDescent="0.2">
      <c r="A420" s="74" t="s">
        <v>105</v>
      </c>
      <c r="B420" s="9">
        <v>43648</v>
      </c>
      <c r="C420" s="9">
        <v>43677</v>
      </c>
      <c r="D420" s="6">
        <v>9.1999999999999998E-2</v>
      </c>
      <c r="E420" s="39">
        <v>20.9</v>
      </c>
      <c r="F420" s="39">
        <v>0.3</v>
      </c>
      <c r="G420" s="39">
        <v>0.9</v>
      </c>
      <c r="H420" s="39">
        <v>23.8</v>
      </c>
      <c r="I420" s="39">
        <v>60.5</v>
      </c>
      <c r="J420" s="7"/>
      <c r="K420" s="7"/>
      <c r="L420" s="71"/>
    </row>
    <row r="421" spans="1:12" x14ac:dyDescent="0.2">
      <c r="A421" s="74" t="s">
        <v>105</v>
      </c>
      <c r="B421" s="9">
        <v>43677</v>
      </c>
      <c r="C421" s="9">
        <v>43706</v>
      </c>
      <c r="D421" s="6">
        <v>0.12</v>
      </c>
      <c r="E421" s="39">
        <v>18.2</v>
      </c>
      <c r="F421" s="39">
        <v>0.2</v>
      </c>
      <c r="G421" s="39">
        <v>0.9</v>
      </c>
      <c r="H421" s="39">
        <v>14.3</v>
      </c>
      <c r="I421" s="39">
        <v>35.6</v>
      </c>
      <c r="J421" s="7"/>
      <c r="K421" s="7"/>
      <c r="L421" s="71"/>
    </row>
    <row r="422" spans="1:12" x14ac:dyDescent="0.2">
      <c r="A422" s="74" t="s">
        <v>105</v>
      </c>
      <c r="B422" s="9">
        <v>43706</v>
      </c>
      <c r="C422" s="9">
        <v>43738</v>
      </c>
      <c r="D422" s="6">
        <v>5.5E-2</v>
      </c>
      <c r="E422" s="39">
        <v>11.5</v>
      </c>
      <c r="F422" s="39">
        <v>0.2</v>
      </c>
      <c r="G422" s="39">
        <v>0.6</v>
      </c>
      <c r="H422" s="39">
        <v>12.5</v>
      </c>
      <c r="I422" s="39">
        <v>35</v>
      </c>
      <c r="J422" s="7"/>
      <c r="K422" s="7"/>
      <c r="L422" s="71"/>
    </row>
    <row r="423" spans="1:12" x14ac:dyDescent="0.2">
      <c r="A423" s="74" t="s">
        <v>105</v>
      </c>
      <c r="B423" s="9">
        <v>43738</v>
      </c>
      <c r="C423" s="9">
        <v>43769</v>
      </c>
      <c r="D423" s="6">
        <v>6.0999999999999999E-2</v>
      </c>
      <c r="E423" s="39">
        <v>9.1999999999999993</v>
      </c>
      <c r="F423" s="39">
        <v>0.2</v>
      </c>
      <c r="G423" s="39">
        <v>0.5</v>
      </c>
      <c r="H423" s="39">
        <v>22.4</v>
      </c>
      <c r="I423" s="39">
        <v>23.5</v>
      </c>
      <c r="J423" s="7"/>
      <c r="K423" s="7"/>
      <c r="L423" s="71"/>
    </row>
    <row r="424" spans="1:12" x14ac:dyDescent="0.2">
      <c r="A424" s="73" t="s">
        <v>105</v>
      </c>
      <c r="B424" s="5">
        <v>43769</v>
      </c>
      <c r="C424" s="5">
        <v>43798</v>
      </c>
      <c r="D424" s="15">
        <v>3.5999999999999997E-2</v>
      </c>
      <c r="E424" s="16">
        <v>9</v>
      </c>
      <c r="F424" s="16">
        <v>0.1</v>
      </c>
      <c r="G424" s="16">
        <v>0.3</v>
      </c>
      <c r="H424" s="16">
        <v>3.3</v>
      </c>
      <c r="I424" s="16">
        <v>7.5</v>
      </c>
      <c r="J424" s="8"/>
      <c r="K424" s="8"/>
      <c r="L424" s="70"/>
    </row>
    <row r="425" spans="1:12" ht="15" thickBot="1" x14ac:dyDescent="0.25">
      <c r="A425" s="75" t="s">
        <v>105</v>
      </c>
      <c r="B425" s="10">
        <v>43798</v>
      </c>
      <c r="C425" s="10">
        <v>43829</v>
      </c>
      <c r="D425" s="11">
        <v>4.3999999999999997E-2</v>
      </c>
      <c r="E425" s="12">
        <v>8.3000000000000007</v>
      </c>
      <c r="F425" s="12">
        <v>0.2</v>
      </c>
      <c r="G425" s="12">
        <v>0.3</v>
      </c>
      <c r="H425" s="12">
        <v>3</v>
      </c>
      <c r="I425" s="12">
        <v>6.9</v>
      </c>
      <c r="J425" s="13"/>
      <c r="K425" s="13"/>
      <c r="L425" s="72"/>
    </row>
    <row r="426" spans="1:12" x14ac:dyDescent="0.2">
      <c r="A426" s="74" t="s">
        <v>93</v>
      </c>
      <c r="B426" s="5">
        <v>43462</v>
      </c>
      <c r="C426" s="5">
        <v>43494</v>
      </c>
      <c r="D426" s="15">
        <v>6.6000000000000003E-2</v>
      </c>
      <c r="E426" s="16">
        <v>22</v>
      </c>
      <c r="F426" s="16">
        <v>0.3</v>
      </c>
      <c r="G426" s="16">
        <v>0.8</v>
      </c>
      <c r="H426" s="16">
        <v>10.5</v>
      </c>
      <c r="I426" s="16">
        <v>54.2</v>
      </c>
      <c r="J426" s="8"/>
      <c r="K426" s="8"/>
      <c r="L426" s="70"/>
    </row>
    <row r="427" spans="1:12" x14ac:dyDescent="0.2">
      <c r="A427" s="74" t="s">
        <v>93</v>
      </c>
      <c r="B427" s="9">
        <v>43494</v>
      </c>
      <c r="C427" s="9">
        <v>43524</v>
      </c>
      <c r="D427" s="6">
        <v>9.7000000000000003E-2</v>
      </c>
      <c r="E427" s="39">
        <v>9.5</v>
      </c>
      <c r="F427" s="39">
        <v>0.2</v>
      </c>
      <c r="G427" s="39">
        <v>0.6</v>
      </c>
      <c r="H427" s="39">
        <v>48.5</v>
      </c>
      <c r="I427" s="39">
        <v>496.8</v>
      </c>
      <c r="J427" s="7"/>
      <c r="K427" s="7"/>
      <c r="L427" s="71"/>
    </row>
    <row r="428" spans="1:12" x14ac:dyDescent="0.2">
      <c r="A428" s="74" t="s">
        <v>93</v>
      </c>
      <c r="B428" s="9">
        <v>43524</v>
      </c>
      <c r="C428" s="9">
        <v>43556</v>
      </c>
      <c r="D428" s="6">
        <v>0.35</v>
      </c>
      <c r="E428" s="39">
        <v>13.5</v>
      </c>
      <c r="F428" s="39">
        <v>0.6</v>
      </c>
      <c r="G428" s="39">
        <v>1.6</v>
      </c>
      <c r="H428" s="39">
        <v>24.7</v>
      </c>
      <c r="I428" s="39">
        <v>119.5</v>
      </c>
      <c r="J428" s="7"/>
      <c r="K428" s="7"/>
      <c r="L428" s="71"/>
    </row>
    <row r="429" spans="1:12" x14ac:dyDescent="0.2">
      <c r="A429" s="74" t="s">
        <v>93</v>
      </c>
      <c r="B429" s="9">
        <v>43556</v>
      </c>
      <c r="C429" s="9">
        <v>43588</v>
      </c>
      <c r="D429" s="6">
        <v>0.10100000000000001</v>
      </c>
      <c r="E429" s="39">
        <v>8.4</v>
      </c>
      <c r="F429" s="39">
        <v>0.3</v>
      </c>
      <c r="G429" s="39">
        <v>0.8</v>
      </c>
      <c r="H429" s="39">
        <v>43.7</v>
      </c>
      <c r="I429" s="39">
        <v>274.3</v>
      </c>
      <c r="J429" s="7"/>
      <c r="K429" s="7"/>
      <c r="L429" s="71"/>
    </row>
    <row r="430" spans="1:12" x14ac:dyDescent="0.2">
      <c r="A430" s="74" t="s">
        <v>93</v>
      </c>
      <c r="B430" s="9">
        <v>43588</v>
      </c>
      <c r="C430" s="9">
        <v>43619</v>
      </c>
      <c r="D430" s="6">
        <v>9.5000000000000001E-2</v>
      </c>
      <c r="E430" s="39">
        <v>7.3</v>
      </c>
      <c r="F430" s="39">
        <v>0.2</v>
      </c>
      <c r="G430" s="39">
        <v>0.7</v>
      </c>
      <c r="H430" s="39">
        <v>30.4</v>
      </c>
      <c r="I430" s="39">
        <v>249.3</v>
      </c>
      <c r="J430" s="7"/>
      <c r="K430" s="7"/>
      <c r="L430" s="71"/>
    </row>
    <row r="431" spans="1:12" x14ac:dyDescent="0.2">
      <c r="A431" s="74" t="s">
        <v>93</v>
      </c>
      <c r="B431" s="9">
        <v>43619</v>
      </c>
      <c r="C431" s="9">
        <v>43648</v>
      </c>
      <c r="D431" s="6">
        <v>0.15</v>
      </c>
      <c r="E431" s="39">
        <v>11.2</v>
      </c>
      <c r="F431" s="39">
        <v>0.3</v>
      </c>
      <c r="G431" s="39">
        <v>1.2</v>
      </c>
      <c r="H431" s="39">
        <v>63.1</v>
      </c>
      <c r="I431" s="39">
        <v>445.8</v>
      </c>
      <c r="J431" s="7"/>
      <c r="K431" s="7"/>
      <c r="L431" s="71"/>
    </row>
    <row r="432" spans="1:12" x14ac:dyDescent="0.2">
      <c r="A432" s="74" t="s">
        <v>93</v>
      </c>
      <c r="B432" s="9">
        <v>43648</v>
      </c>
      <c r="C432" s="9">
        <v>43677</v>
      </c>
      <c r="D432" s="6">
        <v>0.10199999999999999</v>
      </c>
      <c r="E432" s="39">
        <v>15</v>
      </c>
      <c r="F432" s="39">
        <v>0.2</v>
      </c>
      <c r="G432" s="39">
        <v>0.8</v>
      </c>
      <c r="H432" s="39">
        <v>24.7</v>
      </c>
      <c r="I432" s="39">
        <v>138.19999999999999</v>
      </c>
      <c r="J432" s="7"/>
      <c r="K432" s="7"/>
      <c r="L432" s="71"/>
    </row>
    <row r="433" spans="1:12" x14ac:dyDescent="0.2">
      <c r="A433" s="74" t="s">
        <v>93</v>
      </c>
      <c r="B433" s="9">
        <v>43677</v>
      </c>
      <c r="C433" s="9">
        <v>43706</v>
      </c>
      <c r="D433" s="6">
        <v>0.153</v>
      </c>
      <c r="E433" s="39">
        <v>9.8000000000000007</v>
      </c>
      <c r="F433" s="39">
        <v>0.2</v>
      </c>
      <c r="G433" s="39">
        <v>0.7</v>
      </c>
      <c r="H433" s="39">
        <v>37.5</v>
      </c>
      <c r="I433" s="39">
        <v>241</v>
      </c>
      <c r="J433" s="7"/>
      <c r="K433" s="7"/>
      <c r="L433" s="71"/>
    </row>
    <row r="434" spans="1:12" x14ac:dyDescent="0.2">
      <c r="A434" s="74" t="s">
        <v>93</v>
      </c>
      <c r="B434" s="9">
        <v>43706</v>
      </c>
      <c r="C434" s="9">
        <v>43738</v>
      </c>
      <c r="D434" s="6">
        <v>8.4000000000000005E-2</v>
      </c>
      <c r="E434" s="39">
        <v>7.9</v>
      </c>
      <c r="F434" s="39">
        <v>0.2</v>
      </c>
      <c r="G434" s="39">
        <v>0.6</v>
      </c>
      <c r="H434" s="39">
        <v>23.4</v>
      </c>
      <c r="I434" s="39">
        <v>163.19999999999999</v>
      </c>
      <c r="J434" s="7"/>
      <c r="K434" s="7"/>
      <c r="L434" s="71"/>
    </row>
    <row r="435" spans="1:12" x14ac:dyDescent="0.2">
      <c r="A435" s="74" t="s">
        <v>93</v>
      </c>
      <c r="B435" s="9">
        <v>43738</v>
      </c>
      <c r="C435" s="9">
        <v>43769</v>
      </c>
      <c r="D435" s="6">
        <v>0.28199999999999997</v>
      </c>
      <c r="E435" s="39">
        <v>5.9</v>
      </c>
      <c r="F435" s="39">
        <v>0.9</v>
      </c>
      <c r="G435" s="39">
        <v>0.5</v>
      </c>
      <c r="H435" s="39">
        <v>24.9</v>
      </c>
      <c r="I435" s="39">
        <v>106.3</v>
      </c>
      <c r="J435" s="7"/>
      <c r="K435" s="7"/>
      <c r="L435" s="71"/>
    </row>
    <row r="436" spans="1:12" x14ac:dyDescent="0.2">
      <c r="A436" s="73" t="s">
        <v>93</v>
      </c>
      <c r="B436" s="5">
        <v>43769</v>
      </c>
      <c r="C436" s="5">
        <v>43798</v>
      </c>
      <c r="D436" s="15">
        <v>0.22500000000000001</v>
      </c>
      <c r="E436" s="16">
        <v>6</v>
      </c>
      <c r="F436" s="16">
        <v>0.2</v>
      </c>
      <c r="G436" s="16">
        <v>0.4</v>
      </c>
      <c r="H436" s="16">
        <v>22.2</v>
      </c>
      <c r="I436" s="16">
        <v>58.2</v>
      </c>
      <c r="J436" s="8"/>
      <c r="K436" s="8"/>
      <c r="L436" s="70"/>
    </row>
    <row r="437" spans="1:12" ht="15" thickBot="1" x14ac:dyDescent="0.25">
      <c r="A437" s="75" t="s">
        <v>93</v>
      </c>
      <c r="B437" s="10">
        <v>43798</v>
      </c>
      <c r="C437" s="10">
        <v>43829</v>
      </c>
      <c r="D437" s="11">
        <v>6.6000000000000003E-2</v>
      </c>
      <c r="E437" s="12">
        <v>8.6999999999999993</v>
      </c>
      <c r="F437" s="12">
        <v>0.1</v>
      </c>
      <c r="G437" s="12">
        <v>0.5</v>
      </c>
      <c r="H437" s="12">
        <v>14.7</v>
      </c>
      <c r="I437" s="12">
        <v>133.1</v>
      </c>
      <c r="J437" s="13"/>
      <c r="K437" s="13"/>
      <c r="L437" s="72"/>
    </row>
    <row r="438" spans="1:12" x14ac:dyDescent="0.2">
      <c r="A438" s="74" t="s">
        <v>94</v>
      </c>
      <c r="B438" s="5">
        <v>43462</v>
      </c>
      <c r="C438" s="5">
        <v>43494</v>
      </c>
      <c r="D438" s="15">
        <v>0.13300000000000001</v>
      </c>
      <c r="E438" s="16">
        <v>15</v>
      </c>
      <c r="F438" s="16">
        <v>0.2</v>
      </c>
      <c r="G438" s="16">
        <v>0.7</v>
      </c>
      <c r="H438" s="16">
        <v>18.7</v>
      </c>
      <c r="I438" s="16">
        <v>52.3</v>
      </c>
      <c r="J438" s="8"/>
      <c r="K438" s="8"/>
      <c r="L438" s="70"/>
    </row>
    <row r="439" spans="1:12" x14ac:dyDescent="0.2">
      <c r="A439" s="74" t="s">
        <v>94</v>
      </c>
      <c r="B439" s="9">
        <v>43494</v>
      </c>
      <c r="C439" s="9">
        <v>43524</v>
      </c>
      <c r="D439" s="6">
        <v>0.108</v>
      </c>
      <c r="E439" s="39">
        <v>3.7</v>
      </c>
      <c r="F439" s="39">
        <v>0.1</v>
      </c>
      <c r="G439" s="39">
        <v>0.3</v>
      </c>
      <c r="H439" s="39">
        <v>27.8</v>
      </c>
      <c r="I439" s="39">
        <v>835.2</v>
      </c>
      <c r="J439" s="7"/>
      <c r="K439" s="7"/>
      <c r="L439" s="71"/>
    </row>
    <row r="440" spans="1:12" x14ac:dyDescent="0.2">
      <c r="A440" s="74" t="s">
        <v>94</v>
      </c>
      <c r="B440" s="9">
        <v>43524</v>
      </c>
      <c r="C440" s="9">
        <v>43556</v>
      </c>
      <c r="D440" s="6">
        <v>0.29399999999999998</v>
      </c>
      <c r="E440" s="39">
        <v>20.100000000000001</v>
      </c>
      <c r="F440" s="39">
        <v>0.4</v>
      </c>
      <c r="G440" s="39">
        <v>2.2000000000000002</v>
      </c>
      <c r="H440" s="39">
        <v>59.2</v>
      </c>
      <c r="I440" s="39">
        <v>1225.5999999999999</v>
      </c>
      <c r="J440" s="7"/>
      <c r="K440" s="7"/>
      <c r="L440" s="71"/>
    </row>
    <row r="441" spans="1:12" x14ac:dyDescent="0.2">
      <c r="A441" s="74" t="s">
        <v>94</v>
      </c>
      <c r="B441" s="9">
        <v>43556</v>
      </c>
      <c r="C441" s="9">
        <v>43588</v>
      </c>
      <c r="D441" s="6">
        <v>0.19900000000000001</v>
      </c>
      <c r="E441" s="39">
        <v>14.1</v>
      </c>
      <c r="F441" s="39">
        <v>0.3</v>
      </c>
      <c r="G441" s="39">
        <v>1.6</v>
      </c>
      <c r="H441" s="39">
        <v>19.600000000000001</v>
      </c>
      <c r="I441" s="39">
        <v>225.8</v>
      </c>
      <c r="J441" s="7"/>
      <c r="K441" s="7"/>
      <c r="L441" s="71"/>
    </row>
    <row r="442" spans="1:12" x14ac:dyDescent="0.2">
      <c r="A442" s="74" t="s">
        <v>94</v>
      </c>
      <c r="B442" s="9">
        <v>43588</v>
      </c>
      <c r="C442" s="9">
        <v>43619</v>
      </c>
      <c r="D442" s="6">
        <v>0.17599999999999999</v>
      </c>
      <c r="E442" s="39">
        <v>8.9</v>
      </c>
      <c r="F442" s="39">
        <v>0.2</v>
      </c>
      <c r="G442" s="39">
        <v>1</v>
      </c>
      <c r="H442" s="39">
        <v>30.2</v>
      </c>
      <c r="I442" s="39">
        <v>338.6</v>
      </c>
      <c r="J442" s="7"/>
      <c r="K442" s="7"/>
      <c r="L442" s="71"/>
    </row>
    <row r="443" spans="1:12" x14ac:dyDescent="0.2">
      <c r="A443" s="74" t="s">
        <v>94</v>
      </c>
      <c r="B443" s="9">
        <v>43619</v>
      </c>
      <c r="C443" s="9">
        <v>43648</v>
      </c>
      <c r="D443" s="6">
        <v>0.16300000000000001</v>
      </c>
      <c r="E443" s="39">
        <v>5.8</v>
      </c>
      <c r="F443" s="39">
        <v>0.3</v>
      </c>
      <c r="G443" s="39">
        <v>0.8</v>
      </c>
      <c r="H443" s="39">
        <v>46.6</v>
      </c>
      <c r="I443" s="39">
        <v>729.3</v>
      </c>
      <c r="J443" s="7"/>
      <c r="K443" s="7"/>
      <c r="L443" s="71"/>
    </row>
    <row r="444" spans="1:12" x14ac:dyDescent="0.2">
      <c r="A444" s="74" t="s">
        <v>94</v>
      </c>
      <c r="B444" s="9">
        <v>43648</v>
      </c>
      <c r="C444" s="9">
        <v>43677</v>
      </c>
      <c r="D444" s="6" t="s">
        <v>9</v>
      </c>
      <c r="E444" s="39" t="s">
        <v>9</v>
      </c>
      <c r="F444" s="39" t="s">
        <v>9</v>
      </c>
      <c r="G444" s="39" t="s">
        <v>9</v>
      </c>
      <c r="H444" s="39" t="s">
        <v>9</v>
      </c>
      <c r="I444" s="39" t="s">
        <v>9</v>
      </c>
      <c r="J444" s="7"/>
      <c r="K444" s="7"/>
      <c r="L444" s="71"/>
    </row>
    <row r="445" spans="1:12" x14ac:dyDescent="0.2">
      <c r="A445" s="74" t="s">
        <v>94</v>
      </c>
      <c r="B445" s="9">
        <v>43677</v>
      </c>
      <c r="C445" s="9">
        <v>43706</v>
      </c>
      <c r="D445" s="6">
        <v>0.16200000000000001</v>
      </c>
      <c r="E445" s="39">
        <v>5</v>
      </c>
      <c r="F445" s="39">
        <v>0.1</v>
      </c>
      <c r="G445" s="39">
        <v>0.5</v>
      </c>
      <c r="H445" s="39">
        <v>36.9</v>
      </c>
      <c r="I445" s="39">
        <v>1029.9000000000001</v>
      </c>
      <c r="J445" s="7"/>
      <c r="K445" s="7"/>
      <c r="L445" s="71"/>
    </row>
    <row r="446" spans="1:12" x14ac:dyDescent="0.2">
      <c r="A446" s="74" t="s">
        <v>94</v>
      </c>
      <c r="B446" s="9">
        <v>43706</v>
      </c>
      <c r="C446" s="9">
        <v>43738</v>
      </c>
      <c r="D446" s="6">
        <v>0.20499999999999999</v>
      </c>
      <c r="E446" s="39">
        <v>5</v>
      </c>
      <c r="F446" s="39">
        <v>0.1</v>
      </c>
      <c r="G446" s="39">
        <v>0.5</v>
      </c>
      <c r="H446" s="39">
        <v>34.200000000000003</v>
      </c>
      <c r="I446" s="39">
        <v>723.6</v>
      </c>
      <c r="J446" s="7"/>
      <c r="K446" s="7"/>
      <c r="L446" s="71"/>
    </row>
    <row r="447" spans="1:12" x14ac:dyDescent="0.2">
      <c r="A447" s="74" t="s">
        <v>94</v>
      </c>
      <c r="B447" s="9">
        <v>43738</v>
      </c>
      <c r="C447" s="9">
        <v>43769</v>
      </c>
      <c r="D447" s="6">
        <v>0.28599999999999998</v>
      </c>
      <c r="E447" s="39">
        <v>3.8</v>
      </c>
      <c r="F447" s="39">
        <v>0.1</v>
      </c>
      <c r="G447" s="39">
        <v>0.3</v>
      </c>
      <c r="H447" s="39">
        <v>23.2</v>
      </c>
      <c r="I447" s="39">
        <v>265.60000000000002</v>
      </c>
      <c r="J447" s="7"/>
      <c r="K447" s="7"/>
      <c r="L447" s="71"/>
    </row>
    <row r="448" spans="1:12" x14ac:dyDescent="0.2">
      <c r="A448" s="73" t="s">
        <v>94</v>
      </c>
      <c r="B448" s="5">
        <v>43769</v>
      </c>
      <c r="C448" s="5">
        <v>43798</v>
      </c>
      <c r="D448" s="15">
        <v>0.17399999999999999</v>
      </c>
      <c r="E448" s="16">
        <v>2.8</v>
      </c>
      <c r="F448" s="16">
        <v>0.1</v>
      </c>
      <c r="G448" s="16">
        <v>0.3</v>
      </c>
      <c r="H448" s="16">
        <v>16.600000000000001</v>
      </c>
      <c r="I448" s="16">
        <v>315.39999999999998</v>
      </c>
      <c r="J448" s="8"/>
      <c r="K448" s="8"/>
      <c r="L448" s="70"/>
    </row>
    <row r="449" spans="1:12" ht="15" thickBot="1" x14ac:dyDescent="0.25">
      <c r="A449" s="75" t="s">
        <v>94</v>
      </c>
      <c r="B449" s="10">
        <v>43798</v>
      </c>
      <c r="C449" s="10">
        <v>43829</v>
      </c>
      <c r="D449" s="11">
        <v>0.104</v>
      </c>
      <c r="E449" s="12">
        <v>2.2000000000000002</v>
      </c>
      <c r="F449" s="12">
        <v>0</v>
      </c>
      <c r="G449" s="12">
        <v>0.3</v>
      </c>
      <c r="H449" s="12">
        <v>20.100000000000001</v>
      </c>
      <c r="I449" s="12">
        <v>250.9</v>
      </c>
      <c r="J449" s="13"/>
      <c r="K449" s="13"/>
      <c r="L449" s="72"/>
    </row>
    <row r="450" spans="1:12" x14ac:dyDescent="0.2">
      <c r="A450" s="74" t="s">
        <v>95</v>
      </c>
      <c r="B450" s="5">
        <v>43462</v>
      </c>
      <c r="C450" s="5">
        <v>43494</v>
      </c>
      <c r="D450" s="15">
        <v>5.8999999999999997E-2</v>
      </c>
      <c r="E450" s="16">
        <v>23.5</v>
      </c>
      <c r="F450" s="16">
        <v>0.4</v>
      </c>
      <c r="G450" s="16">
        <v>0.8</v>
      </c>
      <c r="H450" s="16">
        <v>33.299999999999997</v>
      </c>
      <c r="I450" s="16">
        <v>102.2</v>
      </c>
      <c r="J450" s="8"/>
      <c r="K450" s="8"/>
      <c r="L450" s="70"/>
    </row>
    <row r="451" spans="1:12" x14ac:dyDescent="0.2">
      <c r="A451" s="74" t="s">
        <v>95</v>
      </c>
      <c r="B451" s="9">
        <v>43494</v>
      </c>
      <c r="C451" s="9">
        <v>43524</v>
      </c>
      <c r="D451" s="6">
        <v>9.7000000000000003E-2</v>
      </c>
      <c r="E451" s="39">
        <v>6.3</v>
      </c>
      <c r="F451" s="39">
        <v>0.1</v>
      </c>
      <c r="G451" s="39">
        <v>0.6</v>
      </c>
      <c r="H451" s="39">
        <v>45.2</v>
      </c>
      <c r="I451" s="39">
        <v>434.9</v>
      </c>
      <c r="J451" s="7"/>
      <c r="K451" s="7"/>
      <c r="L451" s="71"/>
    </row>
    <row r="452" spans="1:12" x14ac:dyDescent="0.2">
      <c r="A452" s="74" t="s">
        <v>95</v>
      </c>
      <c r="B452" s="9">
        <v>43524</v>
      </c>
      <c r="C452" s="9">
        <v>43556</v>
      </c>
      <c r="D452" s="6">
        <v>9.5000000000000001E-2</v>
      </c>
      <c r="E452" s="39">
        <v>7.8</v>
      </c>
      <c r="F452" s="39">
        <v>0.1</v>
      </c>
      <c r="G452" s="39">
        <v>0.6</v>
      </c>
      <c r="H452" s="39">
        <v>21.2</v>
      </c>
      <c r="I452" s="39">
        <v>170.7</v>
      </c>
      <c r="J452" s="7"/>
      <c r="K452" s="7"/>
      <c r="L452" s="71"/>
    </row>
    <row r="453" spans="1:12" x14ac:dyDescent="0.2">
      <c r="A453" s="74" t="s">
        <v>95</v>
      </c>
      <c r="B453" s="9">
        <v>43556</v>
      </c>
      <c r="C453" s="9">
        <v>43588</v>
      </c>
      <c r="D453" s="6">
        <v>8.8999999999999996E-2</v>
      </c>
      <c r="E453" s="39">
        <v>5.8</v>
      </c>
      <c r="F453" s="39">
        <v>0.1</v>
      </c>
      <c r="G453" s="39">
        <v>0.7</v>
      </c>
      <c r="H453" s="39">
        <v>22.4</v>
      </c>
      <c r="I453" s="39">
        <v>142</v>
      </c>
      <c r="J453" s="7"/>
      <c r="K453" s="7"/>
      <c r="L453" s="71"/>
    </row>
    <row r="454" spans="1:12" x14ac:dyDescent="0.2">
      <c r="A454" s="74" t="s">
        <v>95</v>
      </c>
      <c r="B454" s="9">
        <v>43588</v>
      </c>
      <c r="C454" s="9">
        <v>43619</v>
      </c>
      <c r="D454" s="6">
        <v>0.08</v>
      </c>
      <c r="E454" s="39">
        <v>5.7</v>
      </c>
      <c r="F454" s="39">
        <v>0.1</v>
      </c>
      <c r="G454" s="39">
        <v>0.6</v>
      </c>
      <c r="H454" s="39">
        <v>18.3</v>
      </c>
      <c r="I454" s="39">
        <v>153.69999999999999</v>
      </c>
      <c r="J454" s="7"/>
      <c r="K454" s="7"/>
      <c r="L454" s="71"/>
    </row>
    <row r="455" spans="1:12" x14ac:dyDescent="0.2">
      <c r="A455" s="74" t="s">
        <v>95</v>
      </c>
      <c r="B455" s="9">
        <v>43619</v>
      </c>
      <c r="C455" s="9">
        <v>43648</v>
      </c>
      <c r="D455" s="6">
        <v>9.1999999999999998E-2</v>
      </c>
      <c r="E455" s="39">
        <v>7.9</v>
      </c>
      <c r="F455" s="39">
        <v>0.1</v>
      </c>
      <c r="G455" s="39">
        <v>0.8</v>
      </c>
      <c r="H455" s="39">
        <v>26.4</v>
      </c>
      <c r="I455" s="39">
        <v>379.9</v>
      </c>
      <c r="J455" s="7"/>
      <c r="K455" s="7"/>
      <c r="L455" s="71"/>
    </row>
    <row r="456" spans="1:12" x14ac:dyDescent="0.2">
      <c r="A456" s="74" t="s">
        <v>95</v>
      </c>
      <c r="B456" s="9">
        <v>43648</v>
      </c>
      <c r="C456" s="9">
        <v>43677</v>
      </c>
      <c r="D456" s="6">
        <v>8.1000000000000003E-2</v>
      </c>
      <c r="E456" s="39" t="s">
        <v>9</v>
      </c>
      <c r="F456" s="39" t="s">
        <v>9</v>
      </c>
      <c r="G456" s="39" t="s">
        <v>9</v>
      </c>
      <c r="H456" s="39" t="s">
        <v>9</v>
      </c>
      <c r="I456" s="39" t="s">
        <v>9</v>
      </c>
      <c r="J456" s="7"/>
      <c r="K456" s="7"/>
      <c r="L456" s="71"/>
    </row>
    <row r="457" spans="1:12" x14ac:dyDescent="0.2">
      <c r="A457" s="74" t="s">
        <v>95</v>
      </c>
      <c r="B457" s="9">
        <v>43677</v>
      </c>
      <c r="C457" s="9">
        <v>43706</v>
      </c>
      <c r="D457" s="6">
        <v>0.153</v>
      </c>
      <c r="E457" s="39">
        <v>6.9</v>
      </c>
      <c r="F457" s="39">
        <v>1.5</v>
      </c>
      <c r="G457" s="39">
        <v>0.6</v>
      </c>
      <c r="H457" s="39">
        <v>32.1</v>
      </c>
      <c r="I457" s="39">
        <v>286.2</v>
      </c>
      <c r="J457" s="7"/>
      <c r="K457" s="7"/>
      <c r="L457" s="71"/>
    </row>
    <row r="458" spans="1:12" x14ac:dyDescent="0.2">
      <c r="A458" s="74" t="s">
        <v>95</v>
      </c>
      <c r="B458" s="9">
        <v>43706</v>
      </c>
      <c r="C458" s="9">
        <v>43706</v>
      </c>
      <c r="D458" s="6">
        <v>5.3999999999999999E-2</v>
      </c>
      <c r="E458" s="39">
        <v>6.6</v>
      </c>
      <c r="F458" s="39">
        <v>0.1</v>
      </c>
      <c r="G458" s="39">
        <v>0.5</v>
      </c>
      <c r="H458" s="39">
        <v>24.7</v>
      </c>
      <c r="I458" s="39">
        <v>119.2</v>
      </c>
      <c r="J458" s="7"/>
      <c r="K458" s="7"/>
      <c r="L458" s="71"/>
    </row>
    <row r="459" spans="1:12" x14ac:dyDescent="0.2">
      <c r="A459" s="74" t="s">
        <v>95</v>
      </c>
      <c r="B459" s="9">
        <v>43738</v>
      </c>
      <c r="C459" s="9">
        <v>43769</v>
      </c>
      <c r="D459" s="6">
        <v>0.10100000000000001</v>
      </c>
      <c r="E459" s="39">
        <v>3.4</v>
      </c>
      <c r="F459" s="39">
        <v>0.1</v>
      </c>
      <c r="G459" s="39">
        <v>0.5</v>
      </c>
      <c r="H459" s="39">
        <v>16.2</v>
      </c>
      <c r="I459" s="39">
        <v>64.5</v>
      </c>
      <c r="J459" s="7"/>
      <c r="K459" s="7"/>
      <c r="L459" s="71"/>
    </row>
    <row r="460" spans="1:12" x14ac:dyDescent="0.2">
      <c r="A460" s="73" t="s">
        <v>95</v>
      </c>
      <c r="B460" s="5">
        <v>43769</v>
      </c>
      <c r="C460" s="5">
        <v>43798</v>
      </c>
      <c r="D460" s="15">
        <v>6.9000000000000006E-2</v>
      </c>
      <c r="E460" s="16">
        <v>4.4000000000000004</v>
      </c>
      <c r="F460" s="16">
        <v>0.1</v>
      </c>
      <c r="G460" s="16">
        <v>0.6</v>
      </c>
      <c r="H460" s="16">
        <v>28.3</v>
      </c>
      <c r="I460" s="16">
        <v>160.6</v>
      </c>
      <c r="J460" s="8"/>
      <c r="K460" s="8"/>
      <c r="L460" s="70"/>
    </row>
    <row r="461" spans="1:12" ht="15" thickBot="1" x14ac:dyDescent="0.25">
      <c r="A461" s="75" t="s">
        <v>95</v>
      </c>
      <c r="B461" s="10">
        <v>43798</v>
      </c>
      <c r="C461" s="10">
        <v>43829</v>
      </c>
      <c r="D461" s="11">
        <v>6.5000000000000002E-2</v>
      </c>
      <c r="E461" s="12">
        <v>2.5</v>
      </c>
      <c r="F461" s="12">
        <v>0.1</v>
      </c>
      <c r="G461" s="12">
        <v>0.3</v>
      </c>
      <c r="H461" s="12">
        <v>12.4</v>
      </c>
      <c r="I461" s="12">
        <v>58.6</v>
      </c>
      <c r="J461" s="13"/>
      <c r="K461" s="13"/>
      <c r="L461" s="72"/>
    </row>
    <row r="462" spans="1:12" x14ac:dyDescent="0.2">
      <c r="A462" s="74" t="s">
        <v>96</v>
      </c>
      <c r="B462" s="5">
        <v>43462</v>
      </c>
      <c r="C462" s="5">
        <v>43494</v>
      </c>
      <c r="D462" s="15">
        <v>0.11799999999999999</v>
      </c>
      <c r="E462" s="16">
        <v>57.3</v>
      </c>
      <c r="F462" s="16">
        <v>2.9</v>
      </c>
      <c r="G462" s="16">
        <v>0.8</v>
      </c>
      <c r="H462" s="16">
        <v>8.3000000000000007</v>
      </c>
      <c r="I462" s="16">
        <v>42.1</v>
      </c>
      <c r="J462" s="8"/>
      <c r="K462" s="8"/>
      <c r="L462" s="70"/>
    </row>
    <row r="463" spans="1:12" x14ac:dyDescent="0.2">
      <c r="A463" s="74" t="s">
        <v>96</v>
      </c>
      <c r="B463" s="9">
        <v>43494</v>
      </c>
      <c r="C463" s="9">
        <v>43524</v>
      </c>
      <c r="D463" s="6">
        <v>0.193</v>
      </c>
      <c r="E463" s="39">
        <v>8.9</v>
      </c>
      <c r="F463" s="39">
        <v>0.3</v>
      </c>
      <c r="G463" s="39">
        <v>0.7</v>
      </c>
      <c r="H463" s="39">
        <v>94.9</v>
      </c>
      <c r="I463" s="39">
        <v>1522.1</v>
      </c>
      <c r="J463" s="7"/>
      <c r="K463" s="7"/>
      <c r="L463" s="71"/>
    </row>
    <row r="464" spans="1:12" x14ac:dyDescent="0.2">
      <c r="A464" s="74" t="s">
        <v>96</v>
      </c>
      <c r="B464" s="9">
        <v>43524</v>
      </c>
      <c r="C464" s="9">
        <v>43556</v>
      </c>
      <c r="D464" s="6">
        <v>0.188</v>
      </c>
      <c r="E464" s="39">
        <v>13.1</v>
      </c>
      <c r="F464" s="39">
        <v>0.3</v>
      </c>
      <c r="G464" s="39">
        <v>1.3</v>
      </c>
      <c r="H464" s="39">
        <v>200</v>
      </c>
      <c r="I464" s="39">
        <v>930.3</v>
      </c>
      <c r="J464" s="7"/>
      <c r="K464" s="7"/>
      <c r="L464" s="71"/>
    </row>
    <row r="465" spans="1:12" x14ac:dyDescent="0.2">
      <c r="A465" s="74" t="s">
        <v>96</v>
      </c>
      <c r="B465" s="9">
        <v>43556</v>
      </c>
      <c r="C465" s="9">
        <v>43588</v>
      </c>
      <c r="D465" s="6">
        <v>0.21</v>
      </c>
      <c r="E465" s="39">
        <v>18.399999999999999</v>
      </c>
      <c r="F465" s="39">
        <v>0.2</v>
      </c>
      <c r="G465" s="39">
        <v>1.1000000000000001</v>
      </c>
      <c r="H465" s="39">
        <v>38.799999999999997</v>
      </c>
      <c r="I465" s="39">
        <v>397.4</v>
      </c>
      <c r="J465" s="7"/>
      <c r="K465" s="7"/>
      <c r="L465" s="71"/>
    </row>
    <row r="466" spans="1:12" x14ac:dyDescent="0.2">
      <c r="A466" s="74" t="s">
        <v>96</v>
      </c>
      <c r="B466" s="9">
        <v>43588</v>
      </c>
      <c r="C466" s="9">
        <v>43619</v>
      </c>
      <c r="D466" s="6">
        <v>0.10199999999999999</v>
      </c>
      <c r="E466" s="39">
        <v>5.7</v>
      </c>
      <c r="F466" s="39">
        <v>0.1</v>
      </c>
      <c r="G466" s="39">
        <v>0.7</v>
      </c>
      <c r="H466" s="39">
        <v>46.7</v>
      </c>
      <c r="I466" s="39">
        <v>392.4</v>
      </c>
      <c r="J466" s="7"/>
      <c r="K466" s="7"/>
      <c r="L466" s="71"/>
    </row>
    <row r="467" spans="1:12" x14ac:dyDescent="0.2">
      <c r="A467" s="74" t="s">
        <v>96</v>
      </c>
      <c r="B467" s="9">
        <v>43619</v>
      </c>
      <c r="C467" s="9">
        <v>43648</v>
      </c>
      <c r="D467" s="6">
        <v>0.13</v>
      </c>
      <c r="E467" s="39">
        <v>10</v>
      </c>
      <c r="F467" s="39">
        <v>0.3</v>
      </c>
      <c r="G467" s="39">
        <v>1.1000000000000001</v>
      </c>
      <c r="H467" s="39">
        <v>83.2</v>
      </c>
      <c r="I467" s="39">
        <v>539.1</v>
      </c>
      <c r="J467" s="7"/>
      <c r="K467" s="7"/>
      <c r="L467" s="71"/>
    </row>
    <row r="468" spans="1:12" x14ac:dyDescent="0.2">
      <c r="A468" s="74" t="s">
        <v>96</v>
      </c>
      <c r="B468" s="9">
        <v>43648</v>
      </c>
      <c r="C468" s="9">
        <v>43677</v>
      </c>
      <c r="D468" s="6">
        <v>0.153</v>
      </c>
      <c r="E468" s="39">
        <v>13.8</v>
      </c>
      <c r="F468" s="39">
        <v>0.2</v>
      </c>
      <c r="G468" s="39">
        <v>1.2</v>
      </c>
      <c r="H468" s="39">
        <v>47.2</v>
      </c>
      <c r="I468" s="39">
        <v>289.5</v>
      </c>
      <c r="J468" s="7"/>
      <c r="K468" s="7"/>
      <c r="L468" s="71"/>
    </row>
    <row r="469" spans="1:12" x14ac:dyDescent="0.2">
      <c r="A469" s="74" t="s">
        <v>96</v>
      </c>
      <c r="B469" s="9">
        <v>43677</v>
      </c>
      <c r="C469" s="9">
        <v>43706</v>
      </c>
      <c r="D469" s="6">
        <v>0.19900000000000001</v>
      </c>
      <c r="E469" s="39">
        <v>10</v>
      </c>
      <c r="F469" s="39">
        <v>0.2</v>
      </c>
      <c r="G469" s="39">
        <v>1.1000000000000001</v>
      </c>
      <c r="H469" s="39">
        <v>86.6</v>
      </c>
      <c r="I469" s="39">
        <v>717.3</v>
      </c>
      <c r="J469" s="7"/>
      <c r="K469" s="7"/>
      <c r="L469" s="71"/>
    </row>
    <row r="470" spans="1:12" x14ac:dyDescent="0.2">
      <c r="A470" s="74" t="s">
        <v>96</v>
      </c>
      <c r="B470" s="9">
        <v>43706</v>
      </c>
      <c r="C470" s="9">
        <v>43738</v>
      </c>
      <c r="D470" s="6">
        <v>0.126</v>
      </c>
      <c r="E470" s="39">
        <v>7.1</v>
      </c>
      <c r="F470" s="39">
        <v>0.2</v>
      </c>
      <c r="G470" s="39">
        <v>0.7</v>
      </c>
      <c r="H470" s="39">
        <v>63.8</v>
      </c>
      <c r="I470" s="39">
        <v>481.1</v>
      </c>
      <c r="J470" s="7"/>
      <c r="K470" s="7"/>
      <c r="L470" s="71"/>
    </row>
    <row r="471" spans="1:12" x14ac:dyDescent="0.2">
      <c r="A471" s="74" t="s">
        <v>96</v>
      </c>
      <c r="B471" s="9">
        <v>43738</v>
      </c>
      <c r="C471" s="9">
        <v>43769</v>
      </c>
      <c r="D471" s="6">
        <v>0.112</v>
      </c>
      <c r="E471" s="39">
        <v>7.3</v>
      </c>
      <c r="F471" s="39">
        <v>0.1</v>
      </c>
      <c r="G471" s="39">
        <v>1</v>
      </c>
      <c r="H471" s="39">
        <v>97</v>
      </c>
      <c r="I471" s="39">
        <v>614.79999999999995</v>
      </c>
      <c r="J471" s="7"/>
      <c r="K471" s="7"/>
      <c r="L471" s="71"/>
    </row>
    <row r="472" spans="1:12" x14ac:dyDescent="0.2">
      <c r="A472" s="73" t="s">
        <v>96</v>
      </c>
      <c r="B472" s="5">
        <v>43769</v>
      </c>
      <c r="C472" s="5">
        <v>43798</v>
      </c>
      <c r="D472" s="15">
        <v>0.16500000000000001</v>
      </c>
      <c r="E472" s="16">
        <v>4</v>
      </c>
      <c r="F472" s="16">
        <v>0.2</v>
      </c>
      <c r="G472" s="16">
        <v>0.6</v>
      </c>
      <c r="H472" s="16">
        <v>61.5</v>
      </c>
      <c r="I472" s="16">
        <v>1309.2</v>
      </c>
      <c r="J472" s="8"/>
      <c r="K472" s="8"/>
      <c r="L472" s="70"/>
    </row>
    <row r="473" spans="1:12" ht="15" thickBot="1" x14ac:dyDescent="0.25">
      <c r="A473" s="75" t="s">
        <v>96</v>
      </c>
      <c r="B473" s="10">
        <v>43798</v>
      </c>
      <c r="C473" s="10">
        <v>43829</v>
      </c>
      <c r="D473" s="11">
        <v>0.13800000000000001</v>
      </c>
      <c r="E473" s="12">
        <v>4.7</v>
      </c>
      <c r="F473" s="12">
        <v>0.2</v>
      </c>
      <c r="G473" s="12">
        <v>0.6</v>
      </c>
      <c r="H473" s="12">
        <v>58.7</v>
      </c>
      <c r="I473" s="12">
        <v>1003.9</v>
      </c>
      <c r="J473" s="13"/>
      <c r="K473" s="13"/>
      <c r="L473" s="72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ySplit="5" topLeftCell="A6" activePane="bottomLeft" state="frozen"/>
      <selection pane="bottomLeft" activeCell="S18" sqref="S18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0.125" customWidth="1"/>
    <col min="15" max="15" width="14.25" customWidth="1"/>
    <col min="16" max="16" width="16.25" bestFit="1" customWidth="1"/>
    <col min="17" max="17" width="7" customWidth="1"/>
    <col min="18" max="18" width="6.75" customWidth="1"/>
  </cols>
  <sheetData>
    <row r="1" spans="1:16" ht="18" x14ac:dyDescent="0.25">
      <c r="A1" s="158" t="s">
        <v>113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48"/>
    </row>
    <row r="2" spans="1:16" ht="18" x14ac:dyDescent="0.25">
      <c r="A2" s="158" t="s">
        <v>168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31" t="str">
        <f>IF(ISBLANK(Inhalt!F4),"",Inhalt!F4)</f>
        <v/>
      </c>
    </row>
    <row r="3" spans="1:16" ht="15" thickBot="1" x14ac:dyDescent="0.25">
      <c r="A3" s="3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27"/>
      <c r="N3" s="49"/>
      <c r="O3" s="49"/>
    </row>
    <row r="4" spans="1:16" x14ac:dyDescent="0.2">
      <c r="A4" s="92" t="s">
        <v>126</v>
      </c>
      <c r="B4" s="93" t="s">
        <v>114</v>
      </c>
      <c r="C4" s="93" t="s">
        <v>115</v>
      </c>
      <c r="D4" s="93" t="s">
        <v>116</v>
      </c>
      <c r="E4" s="93" t="s">
        <v>117</v>
      </c>
      <c r="F4" s="93" t="s">
        <v>118</v>
      </c>
      <c r="G4" s="93" t="s">
        <v>119</v>
      </c>
      <c r="H4" s="93" t="s">
        <v>120</v>
      </c>
      <c r="I4" s="93" t="s">
        <v>121</v>
      </c>
      <c r="J4" s="93" t="s">
        <v>122</v>
      </c>
      <c r="K4" s="93" t="s">
        <v>123</v>
      </c>
      <c r="L4" s="93" t="s">
        <v>124</v>
      </c>
      <c r="M4" s="93" t="s">
        <v>125</v>
      </c>
      <c r="N4" s="93" t="s">
        <v>111</v>
      </c>
      <c r="O4" s="94" t="s">
        <v>127</v>
      </c>
      <c r="P4" s="94" t="s">
        <v>101</v>
      </c>
    </row>
    <row r="5" spans="1:16" ht="15" thickBot="1" x14ac:dyDescent="0.25">
      <c r="A5" s="110"/>
      <c r="B5" s="111" t="s">
        <v>7</v>
      </c>
      <c r="C5" s="111" t="s">
        <v>7</v>
      </c>
      <c r="D5" s="111" t="s">
        <v>7</v>
      </c>
      <c r="E5" s="111" t="s">
        <v>7</v>
      </c>
      <c r="F5" s="111" t="s">
        <v>7</v>
      </c>
      <c r="G5" s="111" t="s">
        <v>7</v>
      </c>
      <c r="H5" s="111" t="s">
        <v>7</v>
      </c>
      <c r="I5" s="111" t="s">
        <v>7</v>
      </c>
      <c r="J5" s="111" t="s">
        <v>7</v>
      </c>
      <c r="K5" s="111" t="s">
        <v>7</v>
      </c>
      <c r="L5" s="111" t="s">
        <v>7</v>
      </c>
      <c r="M5" s="111" t="s">
        <v>7</v>
      </c>
      <c r="N5" s="111" t="s">
        <v>112</v>
      </c>
      <c r="O5" s="112" t="s">
        <v>7</v>
      </c>
      <c r="P5" s="112"/>
    </row>
    <row r="6" spans="1:16" x14ac:dyDescent="0.2">
      <c r="A6" s="108" t="s">
        <v>65</v>
      </c>
      <c r="B6" s="109">
        <v>3.4000000000000002E-2</v>
      </c>
      <c r="C6" s="109">
        <v>3.3000000000000002E-2</v>
      </c>
      <c r="D6" s="109">
        <v>7.0000000000000007E-2</v>
      </c>
      <c r="E6" s="109">
        <v>0.05</v>
      </c>
      <c r="F6" s="109">
        <v>7.3999999999999996E-2</v>
      </c>
      <c r="G6" s="109">
        <v>8.6999999999999994E-2</v>
      </c>
      <c r="H6" s="109">
        <v>8.1000000000000003E-2</v>
      </c>
      <c r="I6" s="109">
        <v>0.08</v>
      </c>
      <c r="J6" s="109">
        <v>1.7000000000000001E-2</v>
      </c>
      <c r="K6" s="109">
        <v>0.04</v>
      </c>
      <c r="L6" s="109">
        <v>5.2999999999999999E-2</v>
      </c>
      <c r="M6" s="109">
        <v>2.8000000000000001E-2</v>
      </c>
      <c r="N6" s="76">
        <v>367</v>
      </c>
      <c r="O6" s="119">
        <v>5.2999999999999999E-2</v>
      </c>
      <c r="P6" s="139"/>
    </row>
    <row r="7" spans="1:16" ht="15" thickBot="1" x14ac:dyDescent="0.25">
      <c r="A7" s="116" t="s">
        <v>66</v>
      </c>
      <c r="B7" s="117">
        <v>4.4999999999999998E-2</v>
      </c>
      <c r="C7" s="117">
        <v>3.6999999999999998E-2</v>
      </c>
      <c r="D7" s="117">
        <v>7.5999999999999998E-2</v>
      </c>
      <c r="E7" s="117">
        <v>7.6999999999999999E-2</v>
      </c>
      <c r="F7" s="117">
        <v>9.0999999999999998E-2</v>
      </c>
      <c r="G7" s="117">
        <v>9.7000000000000003E-2</v>
      </c>
      <c r="H7" s="117">
        <v>9.1999999999999998E-2</v>
      </c>
      <c r="I7" s="117">
        <v>0.129</v>
      </c>
      <c r="J7" s="117">
        <v>4.7E-2</v>
      </c>
      <c r="K7" s="117">
        <v>8.6999999999999994E-2</v>
      </c>
      <c r="L7" s="117">
        <v>6.5000000000000002E-2</v>
      </c>
      <c r="M7" s="117">
        <v>3.6999999999999998E-2</v>
      </c>
      <c r="N7" s="118">
        <v>367</v>
      </c>
      <c r="O7" s="120">
        <v>7.2999999999999995E-2</v>
      </c>
      <c r="P7" s="139"/>
    </row>
    <row r="8" spans="1:16" ht="15" thickBot="1" x14ac:dyDescent="0.25">
      <c r="A8" s="151" t="s">
        <v>169</v>
      </c>
      <c r="B8" s="152" t="s">
        <v>9</v>
      </c>
      <c r="C8" s="152">
        <v>9.5000000000000001E-2</v>
      </c>
      <c r="D8" s="152">
        <v>0.13</v>
      </c>
      <c r="E8" s="152">
        <v>9.7000000000000003E-2</v>
      </c>
      <c r="F8" s="152">
        <v>0.105</v>
      </c>
      <c r="G8" s="152">
        <v>0.21299999999999999</v>
      </c>
      <c r="H8" s="152">
        <v>7.5999999999999998E-2</v>
      </c>
      <c r="I8" s="152">
        <v>0.16600000000000001</v>
      </c>
      <c r="J8" s="152">
        <v>7.0000000000000007E-2</v>
      </c>
      <c r="K8" s="152">
        <v>0.22500000000000001</v>
      </c>
      <c r="L8" s="152">
        <v>0.10199999999999999</v>
      </c>
      <c r="M8" s="152">
        <v>0.186</v>
      </c>
      <c r="N8" s="153">
        <v>326</v>
      </c>
      <c r="O8" s="154">
        <v>0.13300000000000001</v>
      </c>
      <c r="P8" s="144"/>
    </row>
    <row r="9" spans="1:16" x14ac:dyDescent="0.2">
      <c r="A9" s="156" t="s">
        <v>158</v>
      </c>
      <c r="B9" s="132">
        <v>6.7000000000000004E-2</v>
      </c>
      <c r="C9" s="132">
        <v>6.8000000000000005E-2</v>
      </c>
      <c r="D9" s="132">
        <v>0.156</v>
      </c>
      <c r="E9" s="132">
        <v>0.19</v>
      </c>
      <c r="F9" s="132">
        <v>0.255</v>
      </c>
      <c r="G9" s="132">
        <v>0.30599999999999999</v>
      </c>
      <c r="H9" s="132">
        <v>0.17699999999999999</v>
      </c>
      <c r="I9" s="132">
        <v>0.39600000000000002</v>
      </c>
      <c r="J9" s="132">
        <v>0.245</v>
      </c>
      <c r="K9" s="132">
        <v>2.306</v>
      </c>
      <c r="L9" s="132">
        <v>0.66300000000000003</v>
      </c>
      <c r="M9" s="132">
        <v>0.189</v>
      </c>
      <c r="N9" s="133">
        <v>365</v>
      </c>
      <c r="O9" s="134">
        <v>0.42499999999999999</v>
      </c>
      <c r="P9" s="141"/>
    </row>
    <row r="10" spans="1:16" ht="15" thickBot="1" x14ac:dyDescent="0.25">
      <c r="A10" s="146" t="s">
        <v>159</v>
      </c>
      <c r="B10" s="147">
        <v>6.2E-2</v>
      </c>
      <c r="C10" s="147">
        <v>6.4000000000000001E-2</v>
      </c>
      <c r="D10" s="147">
        <v>0.11600000000000001</v>
      </c>
      <c r="E10" s="147">
        <v>0.13900000000000001</v>
      </c>
      <c r="F10" s="147">
        <v>7.5999999999999998E-2</v>
      </c>
      <c r="G10" s="147">
        <v>0.215</v>
      </c>
      <c r="H10" s="147">
        <v>0.24199999999999999</v>
      </c>
      <c r="I10" s="147">
        <v>0.254</v>
      </c>
      <c r="J10" s="147">
        <v>0.12</v>
      </c>
      <c r="K10" s="147">
        <v>0.38200000000000001</v>
      </c>
      <c r="L10" s="147">
        <v>0.46600000000000003</v>
      </c>
      <c r="M10" s="147">
        <v>0.52200000000000002</v>
      </c>
      <c r="N10" s="148">
        <v>365</v>
      </c>
      <c r="O10" s="149">
        <v>0.22</v>
      </c>
      <c r="P10" s="150"/>
    </row>
    <row r="11" spans="1:16" ht="15" thickBot="1" x14ac:dyDescent="0.25">
      <c r="A11" s="146" t="s">
        <v>67</v>
      </c>
      <c r="B11" s="147">
        <v>5.6000000000000001E-2</v>
      </c>
      <c r="C11" s="147">
        <v>7.8E-2</v>
      </c>
      <c r="D11" s="147">
        <v>0.128</v>
      </c>
      <c r="E11" s="147">
        <v>9.2999999999999999E-2</v>
      </c>
      <c r="F11" s="147">
        <v>7.9000000000000001E-2</v>
      </c>
      <c r="G11" s="147">
        <v>9.9000000000000005E-2</v>
      </c>
      <c r="H11" s="147">
        <v>0.112</v>
      </c>
      <c r="I11" s="147">
        <v>0.13100000000000001</v>
      </c>
      <c r="J11" s="147">
        <v>4.1000000000000002E-2</v>
      </c>
      <c r="K11" s="147">
        <v>7.9000000000000001E-2</v>
      </c>
      <c r="L11" s="147">
        <v>4.2999999999999997E-2</v>
      </c>
      <c r="M11" s="147">
        <v>3.9E-2</v>
      </c>
      <c r="N11" s="148">
        <v>366</v>
      </c>
      <c r="O11" s="149">
        <v>8.1000000000000003E-2</v>
      </c>
      <c r="P11" s="150"/>
    </row>
    <row r="12" spans="1:16" x14ac:dyDescent="0.2">
      <c r="A12" s="104" t="s">
        <v>10</v>
      </c>
      <c r="B12" s="132">
        <v>0.125</v>
      </c>
      <c r="C12" s="132">
        <v>9.0999999999999998E-2</v>
      </c>
      <c r="D12" s="132">
        <v>0.17</v>
      </c>
      <c r="E12" s="132">
        <v>0.10100000000000001</v>
      </c>
      <c r="F12" s="132">
        <v>0.22500000000000001</v>
      </c>
      <c r="G12" s="132" t="s">
        <v>9</v>
      </c>
      <c r="H12" s="132">
        <v>0.28299999999999997</v>
      </c>
      <c r="I12" s="132">
        <v>0.249</v>
      </c>
      <c r="J12" s="132">
        <v>0.112</v>
      </c>
      <c r="K12" s="132">
        <v>0.151</v>
      </c>
      <c r="L12" s="132">
        <v>7.9000000000000001E-2</v>
      </c>
      <c r="M12" s="132">
        <v>7.3999999999999996E-2</v>
      </c>
      <c r="N12" s="133">
        <v>335</v>
      </c>
      <c r="O12" s="134">
        <v>0.151</v>
      </c>
      <c r="P12" s="141"/>
    </row>
    <row r="13" spans="1:16" x14ac:dyDescent="0.2">
      <c r="A13" s="104" t="s">
        <v>11</v>
      </c>
      <c r="B13" s="109">
        <v>0.12</v>
      </c>
      <c r="C13" s="109">
        <v>0.253</v>
      </c>
      <c r="D13" s="109">
        <v>0.36499999999999999</v>
      </c>
      <c r="E13" s="109">
        <v>0.45</v>
      </c>
      <c r="F13" s="109">
        <v>0.221</v>
      </c>
      <c r="G13" s="109">
        <v>0.48599999999999999</v>
      </c>
      <c r="H13" s="109">
        <v>0.27200000000000002</v>
      </c>
      <c r="I13" s="109">
        <v>0.436</v>
      </c>
      <c r="J13" s="109">
        <v>0.20799999999999999</v>
      </c>
      <c r="K13" s="109">
        <v>0.20499999999999999</v>
      </c>
      <c r="L13" s="109">
        <v>0.45</v>
      </c>
      <c r="M13" s="109">
        <v>0.13800000000000001</v>
      </c>
      <c r="N13" s="76">
        <v>365</v>
      </c>
      <c r="O13" s="121">
        <v>0.29899999999999999</v>
      </c>
      <c r="P13" s="139"/>
    </row>
    <row r="14" spans="1:16" x14ac:dyDescent="0.2">
      <c r="A14" s="104" t="s">
        <v>12</v>
      </c>
      <c r="B14" s="77">
        <v>0.14699999999999999</v>
      </c>
      <c r="C14" s="77">
        <v>0.11799999999999999</v>
      </c>
      <c r="D14" s="77">
        <v>0.28999999999999998</v>
      </c>
      <c r="E14" s="77">
        <v>0.25900000000000001</v>
      </c>
      <c r="F14" s="77">
        <v>0.45300000000000001</v>
      </c>
      <c r="G14" s="77">
        <v>0.249</v>
      </c>
      <c r="H14" s="77">
        <v>0.21199999999999999</v>
      </c>
      <c r="I14" s="77">
        <v>0.13100000000000001</v>
      </c>
      <c r="J14" s="77">
        <v>0.183</v>
      </c>
      <c r="K14" s="77">
        <v>0.17299999999999999</v>
      </c>
      <c r="L14" s="77">
        <v>0.115</v>
      </c>
      <c r="M14" s="77">
        <v>3.5999999999999997E-2</v>
      </c>
      <c r="N14" s="78">
        <v>365</v>
      </c>
      <c r="O14" s="122">
        <v>0.19800000000000001</v>
      </c>
      <c r="P14" s="139"/>
    </row>
    <row r="15" spans="1:16" x14ac:dyDescent="0.2">
      <c r="A15" s="104" t="s">
        <v>13</v>
      </c>
      <c r="B15" s="77">
        <v>3.6999999999999998E-2</v>
      </c>
      <c r="C15" s="77">
        <v>4.4999999999999998E-2</v>
      </c>
      <c r="D15" s="77">
        <v>0.06</v>
      </c>
      <c r="E15" s="77">
        <v>0.13</v>
      </c>
      <c r="F15" s="77">
        <v>6.9000000000000006E-2</v>
      </c>
      <c r="G15" s="77">
        <v>7.1999999999999995E-2</v>
      </c>
      <c r="H15" s="77">
        <v>0.17799999999999999</v>
      </c>
      <c r="I15" s="77">
        <v>7.0000000000000007E-2</v>
      </c>
      <c r="J15" s="77">
        <v>0.03</v>
      </c>
      <c r="K15" s="77">
        <v>0.05</v>
      </c>
      <c r="L15" s="77">
        <v>5.1999999999999998E-2</v>
      </c>
      <c r="M15" s="77">
        <v>2.9000000000000001E-2</v>
      </c>
      <c r="N15" s="78">
        <v>365</v>
      </c>
      <c r="O15" s="122">
        <v>6.9000000000000006E-2</v>
      </c>
      <c r="P15" s="139"/>
    </row>
    <row r="16" spans="1:16" x14ac:dyDescent="0.2">
      <c r="A16" s="104" t="s">
        <v>14</v>
      </c>
      <c r="B16" s="77">
        <v>6.3E-2</v>
      </c>
      <c r="C16" s="77">
        <v>8.4000000000000005E-2</v>
      </c>
      <c r="D16" s="77">
        <v>8.8999999999999996E-2</v>
      </c>
      <c r="E16" s="77">
        <v>0.191</v>
      </c>
      <c r="F16" s="77">
        <v>9.4E-2</v>
      </c>
      <c r="G16" s="77">
        <v>0.11600000000000001</v>
      </c>
      <c r="H16" s="77">
        <v>6.7000000000000004E-2</v>
      </c>
      <c r="I16" s="77">
        <v>9.9000000000000005E-2</v>
      </c>
      <c r="J16" s="77">
        <v>5.7000000000000002E-2</v>
      </c>
      <c r="K16" s="77">
        <v>5.5E-2</v>
      </c>
      <c r="L16" s="77">
        <v>4.8000000000000001E-2</v>
      </c>
      <c r="M16" s="77">
        <v>4.2999999999999997E-2</v>
      </c>
      <c r="N16" s="78">
        <v>365</v>
      </c>
      <c r="O16" s="122">
        <v>8.4000000000000005E-2</v>
      </c>
      <c r="P16" s="139"/>
    </row>
    <row r="17" spans="1:16" x14ac:dyDescent="0.2">
      <c r="A17" s="104" t="s">
        <v>15</v>
      </c>
      <c r="B17" s="77">
        <v>0.182</v>
      </c>
      <c r="C17" s="77">
        <v>0.35899999999999999</v>
      </c>
      <c r="D17" s="77">
        <v>0.246</v>
      </c>
      <c r="E17" s="77">
        <v>0.19500000000000001</v>
      </c>
      <c r="F17" s="77">
        <v>0.221</v>
      </c>
      <c r="G17" s="77">
        <v>0.185</v>
      </c>
      <c r="H17" s="77">
        <v>0.22600000000000001</v>
      </c>
      <c r="I17" s="77">
        <v>0.51100000000000001</v>
      </c>
      <c r="J17" s="77">
        <v>0.28699999999999998</v>
      </c>
      <c r="K17" s="77">
        <v>0.14599999999999999</v>
      </c>
      <c r="L17" s="77">
        <v>0.11600000000000001</v>
      </c>
      <c r="M17" s="77">
        <v>0.14399999999999999</v>
      </c>
      <c r="N17" s="78">
        <v>365</v>
      </c>
      <c r="O17" s="122">
        <v>0.23300000000000001</v>
      </c>
      <c r="P17" s="142"/>
    </row>
    <row r="18" spans="1:16" x14ac:dyDescent="0.2">
      <c r="A18" s="104" t="s">
        <v>16</v>
      </c>
      <c r="B18" s="77">
        <v>0.122</v>
      </c>
      <c r="C18" s="77" t="s">
        <v>9</v>
      </c>
      <c r="D18" s="77">
        <v>0.183</v>
      </c>
      <c r="E18" s="77">
        <v>0.20599999999999999</v>
      </c>
      <c r="F18" s="77">
        <v>0.11</v>
      </c>
      <c r="G18" s="77">
        <v>0.14099999999999999</v>
      </c>
      <c r="H18" s="77">
        <v>0.152</v>
      </c>
      <c r="I18" s="77">
        <v>8.5000000000000006E-2</v>
      </c>
      <c r="J18" s="77">
        <v>5.1999999999999998E-2</v>
      </c>
      <c r="K18" s="77">
        <v>0.44</v>
      </c>
      <c r="L18" s="77">
        <v>0.23200000000000001</v>
      </c>
      <c r="M18" s="77">
        <v>0.06</v>
      </c>
      <c r="N18" s="78">
        <v>335</v>
      </c>
      <c r="O18" s="122">
        <v>0.16400000000000001</v>
      </c>
      <c r="P18" s="139"/>
    </row>
    <row r="19" spans="1:16" x14ac:dyDescent="0.2">
      <c r="A19" s="104" t="s">
        <v>17</v>
      </c>
      <c r="B19" s="77">
        <v>0.245</v>
      </c>
      <c r="C19" s="77">
        <v>0.60899999999999999</v>
      </c>
      <c r="D19" s="77">
        <v>0.51800000000000002</v>
      </c>
      <c r="E19" s="77">
        <v>0.34100000000000003</v>
      </c>
      <c r="F19" s="77">
        <v>0.435</v>
      </c>
      <c r="G19" s="77">
        <v>0.55600000000000005</v>
      </c>
      <c r="H19" s="77">
        <v>0.34300000000000003</v>
      </c>
      <c r="I19" s="77">
        <v>0.56100000000000005</v>
      </c>
      <c r="J19" s="77">
        <v>0.313</v>
      </c>
      <c r="K19" s="77">
        <v>0.29199999999999998</v>
      </c>
      <c r="L19" s="77">
        <v>0.249</v>
      </c>
      <c r="M19" s="77">
        <v>0.20499999999999999</v>
      </c>
      <c r="N19" s="78">
        <v>365</v>
      </c>
      <c r="O19" s="122">
        <v>0.38700000000000001</v>
      </c>
      <c r="P19" s="139"/>
    </row>
    <row r="20" spans="1:16" x14ac:dyDescent="0.2">
      <c r="A20" s="104" t="s">
        <v>18</v>
      </c>
      <c r="B20" s="77">
        <v>7.4999999999999997E-2</v>
      </c>
      <c r="C20" s="77">
        <v>9.2999999999999999E-2</v>
      </c>
      <c r="D20" s="77">
        <v>0.112</v>
      </c>
      <c r="E20" s="77">
        <v>9.1999999999999998E-2</v>
      </c>
      <c r="F20" s="77">
        <v>0.156</v>
      </c>
      <c r="G20" s="77">
        <v>0.20200000000000001</v>
      </c>
      <c r="H20" s="77">
        <v>0.158</v>
      </c>
      <c r="I20" s="77">
        <v>0.158</v>
      </c>
      <c r="J20" s="77">
        <v>4.7E-2</v>
      </c>
      <c r="K20" s="77">
        <v>0.13100000000000001</v>
      </c>
      <c r="L20" s="77">
        <v>6.7000000000000004E-2</v>
      </c>
      <c r="M20" s="77">
        <v>0.06</v>
      </c>
      <c r="N20" s="78">
        <v>365</v>
      </c>
      <c r="O20" s="122">
        <v>0.113</v>
      </c>
      <c r="P20" s="142"/>
    </row>
    <row r="21" spans="1:16" x14ac:dyDescent="0.2">
      <c r="A21" s="104" t="s">
        <v>19</v>
      </c>
      <c r="B21" s="77">
        <v>0.13800000000000001</v>
      </c>
      <c r="C21" s="77">
        <v>3.9E-2</v>
      </c>
      <c r="D21" s="77">
        <v>0.16200000000000001</v>
      </c>
      <c r="E21" s="77">
        <v>0.14099999999999999</v>
      </c>
      <c r="F21" s="77">
        <v>0.17399999999999999</v>
      </c>
      <c r="G21" s="77">
        <v>0.248</v>
      </c>
      <c r="H21" s="77">
        <v>0.17399999999999999</v>
      </c>
      <c r="I21" s="77">
        <v>0.17799999999999999</v>
      </c>
      <c r="J21" s="77">
        <v>0.11</v>
      </c>
      <c r="K21" s="77">
        <v>8.8999999999999996E-2</v>
      </c>
      <c r="L21" s="77">
        <v>8.7999999999999995E-2</v>
      </c>
      <c r="M21" s="77">
        <v>7.3999999999999996E-2</v>
      </c>
      <c r="N21" s="78">
        <v>365</v>
      </c>
      <c r="O21" s="122">
        <v>0.13500000000000001</v>
      </c>
      <c r="P21" s="139"/>
    </row>
    <row r="22" spans="1:16" x14ac:dyDescent="0.2">
      <c r="A22" s="104" t="s">
        <v>20</v>
      </c>
      <c r="B22" s="77" t="s">
        <v>9</v>
      </c>
      <c r="C22" s="77">
        <v>0.13100000000000001</v>
      </c>
      <c r="D22" s="77">
        <v>0.14199999999999999</v>
      </c>
      <c r="E22" s="77" t="s">
        <v>9</v>
      </c>
      <c r="F22" s="77">
        <v>0.16</v>
      </c>
      <c r="G22" s="77" t="s">
        <v>9</v>
      </c>
      <c r="H22" s="77" t="s">
        <v>9</v>
      </c>
      <c r="I22" s="77">
        <v>5.2999999999999999E-2</v>
      </c>
      <c r="J22" s="77" t="s">
        <v>9</v>
      </c>
      <c r="K22" s="77">
        <v>0.27400000000000002</v>
      </c>
      <c r="L22" s="77">
        <v>1.006</v>
      </c>
      <c r="M22" s="77">
        <v>0.29099999999999998</v>
      </c>
      <c r="N22" s="78">
        <v>210</v>
      </c>
      <c r="O22" s="122">
        <v>0.29499999999999998</v>
      </c>
      <c r="P22" s="139"/>
    </row>
    <row r="23" spans="1:16" x14ac:dyDescent="0.2">
      <c r="A23" s="104" t="s">
        <v>21</v>
      </c>
      <c r="B23" s="77">
        <v>0.123</v>
      </c>
      <c r="C23" s="77">
        <v>9.8000000000000004E-2</v>
      </c>
      <c r="D23" s="77">
        <v>0.159</v>
      </c>
      <c r="E23" s="77">
        <v>9.2999999999999999E-2</v>
      </c>
      <c r="F23" s="77">
        <v>0.124</v>
      </c>
      <c r="G23" s="77">
        <v>0.23799999999999999</v>
      </c>
      <c r="H23" s="77">
        <v>0.104</v>
      </c>
      <c r="I23" s="77">
        <v>0.13500000000000001</v>
      </c>
      <c r="J23" s="77">
        <v>4.7E-2</v>
      </c>
      <c r="K23" s="77">
        <v>9.1999999999999998E-2</v>
      </c>
      <c r="L23" s="77">
        <v>0.112</v>
      </c>
      <c r="M23" s="77">
        <v>7.3999999999999996E-2</v>
      </c>
      <c r="N23" s="78">
        <v>365</v>
      </c>
      <c r="O23" s="122">
        <v>0.11600000000000001</v>
      </c>
      <c r="P23" s="139"/>
    </row>
    <row r="24" spans="1:16" x14ac:dyDescent="0.2">
      <c r="A24" s="104" t="s">
        <v>22</v>
      </c>
      <c r="B24" s="77">
        <v>8.6999999999999994E-2</v>
      </c>
      <c r="C24" s="77">
        <v>6.3E-2</v>
      </c>
      <c r="D24" s="77">
        <v>0.13100000000000001</v>
      </c>
      <c r="E24" s="77">
        <v>0.114</v>
      </c>
      <c r="F24" s="77">
        <v>0.13800000000000001</v>
      </c>
      <c r="G24" s="77">
        <v>0.28000000000000003</v>
      </c>
      <c r="H24" s="77">
        <v>9.0999999999999998E-2</v>
      </c>
      <c r="I24" s="77">
        <v>0.21299999999999999</v>
      </c>
      <c r="J24" s="77">
        <v>0.46400000000000002</v>
      </c>
      <c r="K24" s="77">
        <v>0.58899999999999997</v>
      </c>
      <c r="L24" s="77">
        <v>0.32400000000000001</v>
      </c>
      <c r="M24" s="77">
        <v>2.5999999999999999E-2</v>
      </c>
      <c r="N24" s="78">
        <v>365</v>
      </c>
      <c r="O24" s="122">
        <v>0.21099999999999999</v>
      </c>
      <c r="P24" s="139"/>
    </row>
    <row r="25" spans="1:16" x14ac:dyDescent="0.2">
      <c r="A25" s="104" t="s">
        <v>23</v>
      </c>
      <c r="B25" s="77">
        <v>0.10199999999999999</v>
      </c>
      <c r="C25" s="77">
        <v>8.1000000000000003E-2</v>
      </c>
      <c r="D25" s="77">
        <v>0.14000000000000001</v>
      </c>
      <c r="E25" s="77">
        <v>0.123</v>
      </c>
      <c r="F25" s="77">
        <v>0.112</v>
      </c>
      <c r="G25" s="77">
        <v>0.19400000000000001</v>
      </c>
      <c r="H25" s="77">
        <v>0.1</v>
      </c>
      <c r="I25" s="77">
        <v>0.13600000000000001</v>
      </c>
      <c r="J25" s="77">
        <v>6.8000000000000005E-2</v>
      </c>
      <c r="K25" s="77">
        <v>0.16500000000000001</v>
      </c>
      <c r="L25" s="77">
        <v>2.5289999999999999</v>
      </c>
      <c r="M25" s="77">
        <v>0.76600000000000001</v>
      </c>
      <c r="N25" s="78">
        <v>365</v>
      </c>
      <c r="O25" s="122">
        <v>0.371</v>
      </c>
      <c r="P25" s="139"/>
    </row>
    <row r="26" spans="1:16" x14ac:dyDescent="0.2">
      <c r="A26" s="104" t="s">
        <v>24</v>
      </c>
      <c r="B26" s="77">
        <v>9.5000000000000001E-2</v>
      </c>
      <c r="C26" s="77">
        <v>9.8000000000000004E-2</v>
      </c>
      <c r="D26" s="77">
        <v>0.156</v>
      </c>
      <c r="E26" s="77">
        <v>0.11700000000000001</v>
      </c>
      <c r="F26" s="77">
        <v>0.11600000000000001</v>
      </c>
      <c r="G26" s="77">
        <v>0.13</v>
      </c>
      <c r="H26" s="77">
        <v>0.13500000000000001</v>
      </c>
      <c r="I26" s="77" t="s">
        <v>9</v>
      </c>
      <c r="J26" s="77">
        <v>0.16200000000000001</v>
      </c>
      <c r="K26" s="77">
        <v>0.17899999999999999</v>
      </c>
      <c r="L26" s="77">
        <v>0.14599999999999999</v>
      </c>
      <c r="M26" s="77">
        <v>0.107</v>
      </c>
      <c r="N26" s="78">
        <v>336</v>
      </c>
      <c r="O26" s="122">
        <v>0.13100000000000001</v>
      </c>
      <c r="P26" s="139"/>
    </row>
    <row r="27" spans="1:16" x14ac:dyDescent="0.2">
      <c r="A27" s="104" t="s">
        <v>25</v>
      </c>
      <c r="B27" s="77">
        <v>0.161</v>
      </c>
      <c r="C27" s="77">
        <v>0.28599999999999998</v>
      </c>
      <c r="D27" s="77">
        <v>0.33200000000000002</v>
      </c>
      <c r="E27" s="77">
        <v>0.19600000000000001</v>
      </c>
      <c r="F27" s="77">
        <v>0.13</v>
      </c>
      <c r="G27" s="77">
        <v>0.17199999999999999</v>
      </c>
      <c r="H27" s="77">
        <v>0.14799999999999999</v>
      </c>
      <c r="I27" s="77">
        <v>0.28399999999999997</v>
      </c>
      <c r="J27" s="77">
        <v>8.4000000000000005E-2</v>
      </c>
      <c r="K27" s="77">
        <v>0.24099999999999999</v>
      </c>
      <c r="L27" s="77">
        <v>0.153</v>
      </c>
      <c r="M27" s="77">
        <v>0.247</v>
      </c>
      <c r="N27" s="78">
        <v>365</v>
      </c>
      <c r="O27" s="122">
        <v>0.20200000000000001</v>
      </c>
      <c r="P27" s="139"/>
    </row>
    <row r="28" spans="1:16" x14ac:dyDescent="0.2">
      <c r="A28" s="104" t="s">
        <v>26</v>
      </c>
      <c r="B28" s="77">
        <v>6.3E-2</v>
      </c>
      <c r="C28" s="77">
        <v>0.52200000000000002</v>
      </c>
      <c r="D28" s="77">
        <v>7.4999999999999997E-2</v>
      </c>
      <c r="E28" s="77">
        <v>0.23699999999999999</v>
      </c>
      <c r="F28" s="77">
        <v>0.218</v>
      </c>
      <c r="G28" s="77">
        <v>0.187</v>
      </c>
      <c r="H28" s="77">
        <v>0.14099999999999999</v>
      </c>
      <c r="I28" s="77">
        <v>9.5000000000000001E-2</v>
      </c>
      <c r="J28" s="77">
        <v>4.3999999999999997E-2</v>
      </c>
      <c r="K28" s="77">
        <v>8.1000000000000003E-2</v>
      </c>
      <c r="L28" s="77">
        <v>5.0999999999999997E-2</v>
      </c>
      <c r="M28" s="77">
        <v>3.9E-2</v>
      </c>
      <c r="N28" s="78">
        <v>365</v>
      </c>
      <c r="O28" s="122">
        <v>0.14599999999999999</v>
      </c>
      <c r="P28" s="142"/>
    </row>
    <row r="29" spans="1:16" x14ac:dyDescent="0.2">
      <c r="A29" s="104" t="s">
        <v>27</v>
      </c>
      <c r="B29" s="77">
        <v>0.19600000000000001</v>
      </c>
      <c r="C29" s="77">
        <v>0.127</v>
      </c>
      <c r="D29" s="77">
        <v>0.13700000000000001</v>
      </c>
      <c r="E29" s="77">
        <v>0.107</v>
      </c>
      <c r="F29" s="77">
        <v>0.252</v>
      </c>
      <c r="G29" s="77">
        <v>0.27300000000000002</v>
      </c>
      <c r="H29" s="77">
        <v>0.19</v>
      </c>
      <c r="I29" s="77">
        <v>0.19600000000000001</v>
      </c>
      <c r="J29" s="77">
        <v>0.157</v>
      </c>
      <c r="K29" s="77">
        <v>0.14799999999999999</v>
      </c>
      <c r="L29" s="77">
        <v>6.2E-2</v>
      </c>
      <c r="M29" s="77">
        <v>9.9000000000000005E-2</v>
      </c>
      <c r="N29" s="78">
        <v>365</v>
      </c>
      <c r="O29" s="122">
        <v>0.16200000000000001</v>
      </c>
      <c r="P29" s="142"/>
    </row>
    <row r="30" spans="1:16" x14ac:dyDescent="0.2">
      <c r="A30" s="104" t="s">
        <v>28</v>
      </c>
      <c r="B30" s="77">
        <v>0.14299999999999999</v>
      </c>
      <c r="C30" s="77">
        <v>0.11600000000000001</v>
      </c>
      <c r="D30" s="77">
        <v>0.151</v>
      </c>
      <c r="E30" s="77">
        <v>7.6999999999999999E-2</v>
      </c>
      <c r="F30" s="77">
        <v>0.22</v>
      </c>
      <c r="G30" s="77">
        <v>0.121</v>
      </c>
      <c r="H30" s="77">
        <v>0.13300000000000001</v>
      </c>
      <c r="I30" s="77">
        <v>0.115</v>
      </c>
      <c r="J30" s="77">
        <v>8.8999999999999996E-2</v>
      </c>
      <c r="K30" s="77">
        <v>0.123</v>
      </c>
      <c r="L30" s="77">
        <v>8.3000000000000004E-2</v>
      </c>
      <c r="M30" s="77">
        <v>6.4000000000000001E-2</v>
      </c>
      <c r="N30" s="78">
        <v>365</v>
      </c>
      <c r="O30" s="122">
        <v>0.12</v>
      </c>
      <c r="P30" s="139"/>
    </row>
    <row r="31" spans="1:16" x14ac:dyDescent="0.2">
      <c r="A31" s="104" t="s">
        <v>29</v>
      </c>
      <c r="B31" s="77">
        <v>9.1999999999999998E-2</v>
      </c>
      <c r="C31" s="77">
        <v>8.8999999999999996E-2</v>
      </c>
      <c r="D31" s="77">
        <v>0.13900000000000001</v>
      </c>
      <c r="E31" s="77">
        <v>0.114</v>
      </c>
      <c r="F31" s="77">
        <v>0.13300000000000001</v>
      </c>
      <c r="G31" s="77">
        <v>0.28599999999999998</v>
      </c>
      <c r="H31" s="77">
        <v>0.18</v>
      </c>
      <c r="I31" s="77">
        <v>0.23100000000000001</v>
      </c>
      <c r="J31" s="77">
        <v>7.2999999999999995E-2</v>
      </c>
      <c r="K31" s="77">
        <v>0.13500000000000001</v>
      </c>
      <c r="L31" s="77">
        <v>8.1000000000000003E-2</v>
      </c>
      <c r="M31" s="77">
        <v>6.9000000000000006E-2</v>
      </c>
      <c r="N31" s="78">
        <v>365</v>
      </c>
      <c r="O31" s="122">
        <v>0.13500000000000001</v>
      </c>
      <c r="P31" s="139"/>
    </row>
    <row r="32" spans="1:16" x14ac:dyDescent="0.2">
      <c r="A32" s="104" t="s">
        <v>30</v>
      </c>
      <c r="B32" s="77">
        <v>0.11600000000000001</v>
      </c>
      <c r="C32" s="77">
        <v>0.112</v>
      </c>
      <c r="D32" s="77">
        <v>0.27900000000000003</v>
      </c>
      <c r="E32" s="77">
        <v>0.14899999999999999</v>
      </c>
      <c r="F32" s="77">
        <v>0.17</v>
      </c>
      <c r="G32" s="77">
        <v>0.223</v>
      </c>
      <c r="H32" s="77">
        <v>0.14899999999999999</v>
      </c>
      <c r="I32" s="77">
        <v>0.129</v>
      </c>
      <c r="J32" s="77">
        <v>0.125</v>
      </c>
      <c r="K32" s="77">
        <v>0.106</v>
      </c>
      <c r="L32" s="77">
        <v>0.115</v>
      </c>
      <c r="M32" s="77">
        <v>9.1999999999999998E-2</v>
      </c>
      <c r="N32" s="78">
        <v>365</v>
      </c>
      <c r="O32" s="122">
        <v>0.14699999999999999</v>
      </c>
      <c r="P32" s="139"/>
    </row>
    <row r="33" spans="1:16" x14ac:dyDescent="0.2">
      <c r="A33" s="104" t="s">
        <v>31</v>
      </c>
      <c r="B33" s="77">
        <v>0.111</v>
      </c>
      <c r="C33" s="77">
        <v>0.108</v>
      </c>
      <c r="D33" s="77">
        <v>0.14099999999999999</v>
      </c>
      <c r="E33" s="77">
        <v>0.17299999999999999</v>
      </c>
      <c r="F33" s="77">
        <v>0.14099999999999999</v>
      </c>
      <c r="G33" s="77">
        <v>0.255</v>
      </c>
      <c r="H33" s="77">
        <v>0.13700000000000001</v>
      </c>
      <c r="I33" s="77">
        <v>0.157</v>
      </c>
      <c r="J33" s="77">
        <v>5.8000000000000003E-2</v>
      </c>
      <c r="K33" s="77">
        <v>0.122</v>
      </c>
      <c r="L33" s="77">
        <v>0.113</v>
      </c>
      <c r="M33" s="77">
        <v>7.8E-2</v>
      </c>
      <c r="N33" s="78">
        <v>365</v>
      </c>
      <c r="O33" s="122">
        <v>0.13300000000000001</v>
      </c>
      <c r="P33" s="139"/>
    </row>
    <row r="34" spans="1:16" x14ac:dyDescent="0.2">
      <c r="A34" s="104" t="s">
        <v>32</v>
      </c>
      <c r="B34" s="77">
        <v>0.12</v>
      </c>
      <c r="C34" s="77">
        <v>0.12</v>
      </c>
      <c r="D34" s="77">
        <v>0.20399999999999999</v>
      </c>
      <c r="E34" s="77">
        <v>0.13200000000000001</v>
      </c>
      <c r="F34" s="77">
        <v>0.13600000000000001</v>
      </c>
      <c r="G34" s="77">
        <v>0.21199999999999999</v>
      </c>
      <c r="H34" s="77">
        <v>0.13800000000000001</v>
      </c>
      <c r="I34" s="77">
        <v>0.188</v>
      </c>
      <c r="J34" s="77">
        <v>8.5000000000000006E-2</v>
      </c>
      <c r="K34" s="77">
        <v>0.154</v>
      </c>
      <c r="L34" s="77">
        <v>0.14599999999999999</v>
      </c>
      <c r="M34" s="77">
        <v>0.129</v>
      </c>
      <c r="N34" s="78">
        <v>365</v>
      </c>
      <c r="O34" s="122">
        <v>0.14699999999999999</v>
      </c>
      <c r="P34" s="139"/>
    </row>
    <row r="35" spans="1:16" x14ac:dyDescent="0.2">
      <c r="A35" s="104" t="s">
        <v>33</v>
      </c>
      <c r="B35" s="77">
        <v>8.3000000000000004E-2</v>
      </c>
      <c r="C35" s="77">
        <v>0.158</v>
      </c>
      <c r="D35" s="77">
        <v>7.3999999999999996E-2</v>
      </c>
      <c r="E35" s="77">
        <v>0.16200000000000001</v>
      </c>
      <c r="F35" s="77">
        <v>0.109</v>
      </c>
      <c r="G35" s="77">
        <v>0.32800000000000001</v>
      </c>
      <c r="H35" s="77">
        <v>0.13800000000000001</v>
      </c>
      <c r="I35" s="77">
        <v>0.20399999999999999</v>
      </c>
      <c r="J35" s="77">
        <v>6.3E-2</v>
      </c>
      <c r="K35" s="77">
        <v>0.16500000000000001</v>
      </c>
      <c r="L35" s="77">
        <v>0.13500000000000001</v>
      </c>
      <c r="M35" s="77">
        <v>0.124</v>
      </c>
      <c r="N35" s="78">
        <v>365</v>
      </c>
      <c r="O35" s="122">
        <v>0.14499999999999999</v>
      </c>
      <c r="P35" s="139"/>
    </row>
    <row r="36" spans="1:16" x14ac:dyDescent="0.2">
      <c r="A36" s="104" t="s">
        <v>34</v>
      </c>
      <c r="B36" s="77">
        <v>0.13100000000000001</v>
      </c>
      <c r="C36" s="77">
        <v>8.8999999999999996E-2</v>
      </c>
      <c r="D36" s="77">
        <v>0.14099999999999999</v>
      </c>
      <c r="E36" s="77">
        <v>0.111</v>
      </c>
      <c r="F36" s="77">
        <v>0.34399999999999997</v>
      </c>
      <c r="G36" s="77">
        <v>0.222</v>
      </c>
      <c r="H36" s="77">
        <v>0.23100000000000001</v>
      </c>
      <c r="I36" s="77">
        <v>0.14399999999999999</v>
      </c>
      <c r="J36" s="77">
        <v>0.215</v>
      </c>
      <c r="K36" s="77">
        <v>0.152</v>
      </c>
      <c r="L36" s="77">
        <v>0.38200000000000001</v>
      </c>
      <c r="M36" s="77">
        <v>0.14299999999999999</v>
      </c>
      <c r="N36" s="78">
        <v>365</v>
      </c>
      <c r="O36" s="122">
        <v>0.192</v>
      </c>
      <c r="P36" s="142"/>
    </row>
    <row r="37" spans="1:16" x14ac:dyDescent="0.2">
      <c r="A37" s="104" t="s">
        <v>35</v>
      </c>
      <c r="B37" s="77">
        <v>0.125</v>
      </c>
      <c r="C37" s="77">
        <v>8.5999999999999993E-2</v>
      </c>
      <c r="D37" s="77">
        <v>0.14699999999999999</v>
      </c>
      <c r="E37" s="77">
        <v>8.5000000000000006E-2</v>
      </c>
      <c r="F37" s="77">
        <v>0.13300000000000001</v>
      </c>
      <c r="G37" s="77">
        <v>0.126</v>
      </c>
      <c r="H37" s="77">
        <v>0.14699999999999999</v>
      </c>
      <c r="I37" s="77">
        <v>0.13900000000000001</v>
      </c>
      <c r="J37" s="77">
        <v>0.30499999999999999</v>
      </c>
      <c r="K37" s="77">
        <v>0.35499999999999998</v>
      </c>
      <c r="L37" s="77">
        <v>0.155</v>
      </c>
      <c r="M37" s="77">
        <v>6.8000000000000005E-2</v>
      </c>
      <c r="N37" s="78">
        <v>365</v>
      </c>
      <c r="O37" s="122">
        <v>0.157</v>
      </c>
      <c r="P37" s="139"/>
    </row>
    <row r="38" spans="1:16" x14ac:dyDescent="0.2">
      <c r="A38" s="104" t="s">
        <v>36</v>
      </c>
      <c r="B38" s="77">
        <v>0.223</v>
      </c>
      <c r="C38" s="77" t="s">
        <v>9</v>
      </c>
      <c r="D38" s="77">
        <v>0.28999999999999998</v>
      </c>
      <c r="E38" s="77">
        <v>0.22500000000000001</v>
      </c>
      <c r="F38" s="77">
        <v>0.23</v>
      </c>
      <c r="G38" s="77">
        <v>0.27700000000000002</v>
      </c>
      <c r="H38" s="77">
        <v>0.18099999999999999</v>
      </c>
      <c r="I38" s="77">
        <v>0.42099999999999999</v>
      </c>
      <c r="J38" s="77">
        <v>0.12</v>
      </c>
      <c r="K38" s="77">
        <v>0.44700000000000001</v>
      </c>
      <c r="L38" s="77" t="s">
        <v>9</v>
      </c>
      <c r="M38" s="77" t="s">
        <v>9</v>
      </c>
      <c r="N38" s="78">
        <v>276</v>
      </c>
      <c r="O38" s="122">
        <v>0.26800000000000002</v>
      </c>
      <c r="P38" s="139"/>
    </row>
    <row r="39" spans="1:16" x14ac:dyDescent="0.2">
      <c r="A39" s="104" t="s">
        <v>37</v>
      </c>
      <c r="B39" s="77">
        <v>0.28299999999999997</v>
      </c>
      <c r="C39" s="77">
        <v>0.216</v>
      </c>
      <c r="D39" s="77">
        <v>0.316</v>
      </c>
      <c r="E39" s="77">
        <v>9.7000000000000003E-2</v>
      </c>
      <c r="F39" s="77">
        <v>0.24</v>
      </c>
      <c r="G39" s="77">
        <v>0.10199999999999999</v>
      </c>
      <c r="H39" s="77">
        <v>0.24199999999999999</v>
      </c>
      <c r="I39" s="77">
        <v>0.19</v>
      </c>
      <c r="J39" s="77">
        <v>0.16600000000000001</v>
      </c>
      <c r="K39" s="77">
        <v>0.61</v>
      </c>
      <c r="L39" s="77">
        <v>0.40300000000000002</v>
      </c>
      <c r="M39" s="77">
        <v>0.18</v>
      </c>
      <c r="N39" s="78">
        <v>365</v>
      </c>
      <c r="O39" s="122">
        <v>0.25600000000000001</v>
      </c>
      <c r="P39" s="139"/>
    </row>
    <row r="40" spans="1:16" x14ac:dyDescent="0.2">
      <c r="A40" s="104" t="s">
        <v>38</v>
      </c>
      <c r="B40" s="77">
        <v>0.182</v>
      </c>
      <c r="C40" s="77">
        <v>0.42899999999999999</v>
      </c>
      <c r="D40" s="77">
        <v>0.27200000000000002</v>
      </c>
      <c r="E40" s="77">
        <v>0.224</v>
      </c>
      <c r="F40" s="77">
        <v>0.28899999999999998</v>
      </c>
      <c r="G40" s="77">
        <v>0.19</v>
      </c>
      <c r="H40" s="77">
        <v>0.17799999999999999</v>
      </c>
      <c r="I40" s="77">
        <v>0.23699999999999999</v>
      </c>
      <c r="J40" s="77">
        <v>0.28199999999999997</v>
      </c>
      <c r="K40" s="77">
        <v>0.254</v>
      </c>
      <c r="L40" s="77">
        <v>0.38300000000000001</v>
      </c>
      <c r="M40" s="77">
        <v>0.14000000000000001</v>
      </c>
      <c r="N40" s="78">
        <v>365</v>
      </c>
      <c r="O40" s="122">
        <v>0.254</v>
      </c>
      <c r="P40" s="139"/>
    </row>
    <row r="41" spans="1:16" x14ac:dyDescent="0.2">
      <c r="A41" s="104" t="s">
        <v>39</v>
      </c>
      <c r="B41" s="77">
        <v>8.6999999999999994E-2</v>
      </c>
      <c r="C41" s="77">
        <v>9.4E-2</v>
      </c>
      <c r="D41" s="77">
        <v>0.14299999999999999</v>
      </c>
      <c r="E41" s="77">
        <v>0.251</v>
      </c>
      <c r="F41" s="77">
        <v>0.218</v>
      </c>
      <c r="G41" s="77" t="s">
        <v>9</v>
      </c>
      <c r="H41" s="77">
        <v>9.1999999999999998E-2</v>
      </c>
      <c r="I41" s="77">
        <v>0.108</v>
      </c>
      <c r="J41" s="77">
        <v>4.4999999999999998E-2</v>
      </c>
      <c r="K41" s="77">
        <v>9.0999999999999998E-2</v>
      </c>
      <c r="L41" s="77">
        <v>6.5000000000000002E-2</v>
      </c>
      <c r="M41" s="77">
        <v>6.7000000000000004E-2</v>
      </c>
      <c r="N41" s="78">
        <v>335</v>
      </c>
      <c r="O41" s="122">
        <v>0.115</v>
      </c>
      <c r="P41" s="139"/>
    </row>
    <row r="42" spans="1:16" x14ac:dyDescent="0.2">
      <c r="A42" s="104" t="s">
        <v>40</v>
      </c>
      <c r="B42" s="77">
        <v>8.6999999999999994E-2</v>
      </c>
      <c r="C42" s="77" t="s">
        <v>9</v>
      </c>
      <c r="D42" s="77" t="s">
        <v>9</v>
      </c>
      <c r="E42" s="77">
        <v>0.48399999999999999</v>
      </c>
      <c r="F42" s="77" t="s">
        <v>9</v>
      </c>
      <c r="G42" s="77">
        <v>0.68200000000000005</v>
      </c>
      <c r="H42" s="77">
        <v>0.219</v>
      </c>
      <c r="I42" s="77">
        <v>0.72399999999999998</v>
      </c>
      <c r="J42" s="77">
        <v>0.35399999999999998</v>
      </c>
      <c r="K42" s="77" t="s">
        <v>9</v>
      </c>
      <c r="L42" s="77" t="s">
        <v>9</v>
      </c>
      <c r="M42" s="77">
        <v>0.23499999999999999</v>
      </c>
      <c r="N42" s="78">
        <v>213</v>
      </c>
      <c r="O42" s="122">
        <v>0.39300000000000002</v>
      </c>
      <c r="P42" s="139"/>
    </row>
    <row r="43" spans="1:16" x14ac:dyDescent="0.2">
      <c r="A43" s="104" t="s">
        <v>41</v>
      </c>
      <c r="B43" s="77">
        <v>0.32700000000000001</v>
      </c>
      <c r="C43" s="77">
        <v>0.26700000000000002</v>
      </c>
      <c r="D43" s="77">
        <v>0.503</v>
      </c>
      <c r="E43" s="77">
        <v>0.65700000000000003</v>
      </c>
      <c r="F43" s="77">
        <v>0.72699999999999998</v>
      </c>
      <c r="G43" s="77">
        <v>0.54600000000000004</v>
      </c>
      <c r="H43" s="77">
        <v>0.55500000000000005</v>
      </c>
      <c r="I43" s="77">
        <v>0.62</v>
      </c>
      <c r="J43" s="77">
        <v>0.28599999999999998</v>
      </c>
      <c r="K43" s="77">
        <v>0.23300000000000001</v>
      </c>
      <c r="L43" s="77">
        <v>0.248</v>
      </c>
      <c r="M43" s="77">
        <v>0.24399999999999999</v>
      </c>
      <c r="N43" s="78">
        <v>365</v>
      </c>
      <c r="O43" s="122">
        <v>0.434</v>
      </c>
      <c r="P43" s="139"/>
    </row>
    <row r="44" spans="1:16" x14ac:dyDescent="0.2">
      <c r="A44" s="104" t="s">
        <v>42</v>
      </c>
      <c r="B44" s="77">
        <v>0.38100000000000001</v>
      </c>
      <c r="C44" s="77">
        <v>0.19700000000000001</v>
      </c>
      <c r="D44" s="77">
        <v>0.48299999999999998</v>
      </c>
      <c r="E44" s="77">
        <v>0.13200000000000001</v>
      </c>
      <c r="F44" s="77">
        <v>0.21299999999999999</v>
      </c>
      <c r="G44" s="77">
        <v>0.36899999999999999</v>
      </c>
      <c r="H44" s="77">
        <v>0.24299999999999999</v>
      </c>
      <c r="I44" s="77">
        <v>0.67400000000000004</v>
      </c>
      <c r="J44" s="77">
        <v>0.25800000000000001</v>
      </c>
      <c r="K44" s="77">
        <v>0.22</v>
      </c>
      <c r="L44" s="77">
        <v>0.18</v>
      </c>
      <c r="M44" s="77">
        <v>0.55400000000000005</v>
      </c>
      <c r="N44" s="78">
        <v>357</v>
      </c>
      <c r="O44" s="122">
        <v>0.32700000000000001</v>
      </c>
      <c r="P44" s="139"/>
    </row>
    <row r="45" spans="1:16" x14ac:dyDescent="0.2">
      <c r="A45" s="104" t="s">
        <v>43</v>
      </c>
      <c r="B45" s="77">
        <v>0.13900000000000001</v>
      </c>
      <c r="C45" s="77">
        <v>0.13500000000000001</v>
      </c>
      <c r="D45" s="77">
        <v>0.17299999999999999</v>
      </c>
      <c r="E45" s="77">
        <v>0.13200000000000001</v>
      </c>
      <c r="F45" s="77">
        <v>0.11899999999999999</v>
      </c>
      <c r="G45" s="77">
        <v>0.16400000000000001</v>
      </c>
      <c r="H45" s="77">
        <v>0.16</v>
      </c>
      <c r="I45" s="77">
        <v>0.19700000000000001</v>
      </c>
      <c r="J45" s="77">
        <v>0.11700000000000001</v>
      </c>
      <c r="K45" s="77">
        <v>0.27900000000000003</v>
      </c>
      <c r="L45" s="77">
        <v>0.11700000000000001</v>
      </c>
      <c r="M45" s="77">
        <v>0.16900000000000001</v>
      </c>
      <c r="N45" s="78">
        <v>365</v>
      </c>
      <c r="O45" s="122">
        <v>0.159</v>
      </c>
      <c r="P45" s="139"/>
    </row>
    <row r="46" spans="1:16" x14ac:dyDescent="0.2">
      <c r="A46" s="104" t="s">
        <v>44</v>
      </c>
      <c r="B46" s="77">
        <v>0.20100000000000001</v>
      </c>
      <c r="C46" s="77">
        <v>0.35799999999999998</v>
      </c>
      <c r="D46" s="77">
        <v>0.51300000000000001</v>
      </c>
      <c r="E46" s="77">
        <v>0.19400000000000001</v>
      </c>
      <c r="F46" s="77">
        <v>0.125</v>
      </c>
      <c r="G46" s="77">
        <v>0.47099999999999997</v>
      </c>
      <c r="H46" s="77">
        <v>0.30399999999999999</v>
      </c>
      <c r="I46" s="77">
        <v>0.39200000000000002</v>
      </c>
      <c r="J46" s="77">
        <v>0.14399999999999999</v>
      </c>
      <c r="K46" s="77">
        <v>0.41199999999999998</v>
      </c>
      <c r="L46" s="77">
        <v>0.28899999999999998</v>
      </c>
      <c r="M46" s="77">
        <v>0.34</v>
      </c>
      <c r="N46" s="78">
        <v>365</v>
      </c>
      <c r="O46" s="122">
        <v>0.311</v>
      </c>
      <c r="P46" s="139"/>
    </row>
    <row r="47" spans="1:16" x14ac:dyDescent="0.2">
      <c r="A47" s="104" t="s">
        <v>45</v>
      </c>
      <c r="B47" s="77">
        <v>0.16300000000000001</v>
      </c>
      <c r="C47" s="77" t="s">
        <v>9</v>
      </c>
      <c r="D47" s="77">
        <v>0.441</v>
      </c>
      <c r="E47" s="77">
        <v>0.35299999999999998</v>
      </c>
      <c r="F47" s="77">
        <v>0.151</v>
      </c>
      <c r="G47" s="77">
        <v>0.312</v>
      </c>
      <c r="H47" s="77">
        <v>0.222</v>
      </c>
      <c r="I47" s="77">
        <v>0.25600000000000001</v>
      </c>
      <c r="J47" s="77">
        <v>0.17899999999999999</v>
      </c>
      <c r="K47" s="77">
        <v>0.755</v>
      </c>
      <c r="L47" s="77">
        <v>2.323</v>
      </c>
      <c r="M47" s="77">
        <v>0.76300000000000001</v>
      </c>
      <c r="N47" s="78">
        <v>335</v>
      </c>
      <c r="O47" s="122">
        <v>0.53500000000000003</v>
      </c>
      <c r="P47" s="139"/>
    </row>
    <row r="48" spans="1:16" x14ac:dyDescent="0.2">
      <c r="A48" s="104" t="s">
        <v>46</v>
      </c>
      <c r="B48" s="77">
        <v>0.14299999999999999</v>
      </c>
      <c r="C48" s="77" t="s">
        <v>9</v>
      </c>
      <c r="D48" s="77">
        <v>0.25900000000000001</v>
      </c>
      <c r="E48" s="77">
        <v>0.157</v>
      </c>
      <c r="F48" s="77">
        <v>0.192</v>
      </c>
      <c r="G48" s="77" t="s">
        <v>9</v>
      </c>
      <c r="H48" s="77">
        <v>0.47299999999999998</v>
      </c>
      <c r="I48" s="77">
        <v>0.30099999999999999</v>
      </c>
      <c r="J48" s="77">
        <v>0.29699999999999999</v>
      </c>
      <c r="K48" s="77">
        <v>0.6</v>
      </c>
      <c r="L48" s="77">
        <v>0.59899999999999998</v>
      </c>
      <c r="M48" s="77" t="s">
        <v>9</v>
      </c>
      <c r="N48" s="78">
        <v>276</v>
      </c>
      <c r="O48" s="122">
        <v>0.33700000000000002</v>
      </c>
      <c r="P48" s="139"/>
    </row>
    <row r="49" spans="1:16" x14ac:dyDescent="0.2">
      <c r="A49" s="104" t="s">
        <v>160</v>
      </c>
      <c r="B49" s="77">
        <v>8.5000000000000006E-2</v>
      </c>
      <c r="C49" s="77">
        <v>0.11600000000000001</v>
      </c>
      <c r="D49" s="77">
        <v>0.157</v>
      </c>
      <c r="E49" s="77">
        <v>0.192</v>
      </c>
      <c r="F49" s="77">
        <v>0.183</v>
      </c>
      <c r="G49" s="77">
        <v>0.19700000000000001</v>
      </c>
      <c r="H49" s="77">
        <v>0.112</v>
      </c>
      <c r="I49" s="77">
        <v>0.13600000000000001</v>
      </c>
      <c r="J49" s="77">
        <v>8.5000000000000006E-2</v>
      </c>
      <c r="K49" s="77">
        <v>0.11899999999999999</v>
      </c>
      <c r="L49" s="77">
        <v>8.5000000000000006E-2</v>
      </c>
      <c r="M49" s="77">
        <v>5.7000000000000002E-2</v>
      </c>
      <c r="N49" s="78">
        <v>365</v>
      </c>
      <c r="O49" s="122">
        <v>0.127</v>
      </c>
      <c r="P49" s="139"/>
    </row>
    <row r="50" spans="1:16" ht="15" thickBot="1" x14ac:dyDescent="0.25">
      <c r="A50" s="116" t="s">
        <v>161</v>
      </c>
      <c r="B50" s="117">
        <v>0.121</v>
      </c>
      <c r="C50" s="117">
        <v>6.7000000000000004E-2</v>
      </c>
      <c r="D50" s="117">
        <v>9.7000000000000003E-2</v>
      </c>
      <c r="E50" s="117">
        <v>0.35599999999999998</v>
      </c>
      <c r="F50" s="117">
        <v>0.18099999999999999</v>
      </c>
      <c r="G50" s="117">
        <v>0.54400000000000004</v>
      </c>
      <c r="H50" s="117">
        <v>0.27500000000000002</v>
      </c>
      <c r="I50" s="117">
        <v>0.16200000000000001</v>
      </c>
      <c r="J50" s="117">
        <v>0.17100000000000001</v>
      </c>
      <c r="K50" s="117">
        <v>0.14799999999999999</v>
      </c>
      <c r="L50" s="117">
        <v>7.3999999999999996E-2</v>
      </c>
      <c r="M50" s="117">
        <v>6.3E-2</v>
      </c>
      <c r="N50" s="118">
        <v>365</v>
      </c>
      <c r="O50" s="120">
        <v>0.189</v>
      </c>
      <c r="P50" s="140"/>
    </row>
    <row r="51" spans="1:16" x14ac:dyDescent="0.2">
      <c r="A51" s="104" t="s">
        <v>47</v>
      </c>
      <c r="B51" s="77">
        <v>8.1000000000000003E-2</v>
      </c>
      <c r="C51" s="77">
        <v>0.129</v>
      </c>
      <c r="D51" s="77">
        <v>0.1</v>
      </c>
      <c r="E51" s="77">
        <v>0.16200000000000001</v>
      </c>
      <c r="F51" s="77">
        <v>0.14000000000000001</v>
      </c>
      <c r="G51" s="77">
        <v>0.48799999999999999</v>
      </c>
      <c r="H51" s="77">
        <v>0.154</v>
      </c>
      <c r="I51" s="77">
        <v>0.16200000000000001</v>
      </c>
      <c r="J51" s="77">
        <v>0.09</v>
      </c>
      <c r="K51" s="77">
        <v>0.20300000000000001</v>
      </c>
      <c r="L51" s="125">
        <v>0.127</v>
      </c>
      <c r="M51" s="77">
        <v>7.5999999999999998E-2</v>
      </c>
      <c r="N51" s="78">
        <v>367</v>
      </c>
      <c r="O51" s="122">
        <v>0.157</v>
      </c>
      <c r="P51" s="139"/>
    </row>
    <row r="52" spans="1:16" x14ac:dyDescent="0.2">
      <c r="A52" s="104" t="s">
        <v>48</v>
      </c>
      <c r="B52" s="77">
        <v>0.129</v>
      </c>
      <c r="C52" s="77">
        <v>0.13500000000000001</v>
      </c>
      <c r="D52" s="77">
        <v>0.23400000000000001</v>
      </c>
      <c r="E52" s="77">
        <v>0.127</v>
      </c>
      <c r="F52" s="77">
        <v>0.21099999999999999</v>
      </c>
      <c r="G52" s="77">
        <v>0.20599999999999999</v>
      </c>
      <c r="H52" s="77">
        <v>0.189</v>
      </c>
      <c r="I52" s="77">
        <v>0.158</v>
      </c>
      <c r="J52" s="77">
        <v>0.60499999999999998</v>
      </c>
      <c r="K52" s="77">
        <v>9.4E-2</v>
      </c>
      <c r="L52" s="77">
        <v>0.10100000000000001</v>
      </c>
      <c r="M52" s="77">
        <v>0.09</v>
      </c>
      <c r="N52" s="78">
        <v>367</v>
      </c>
      <c r="O52" s="122">
        <v>0.192</v>
      </c>
      <c r="P52" s="139"/>
    </row>
    <row r="53" spans="1:16" x14ac:dyDescent="0.2">
      <c r="A53" s="104" t="s">
        <v>49</v>
      </c>
      <c r="B53" s="77">
        <v>0.109</v>
      </c>
      <c r="C53" s="77">
        <v>7.1999999999999995E-2</v>
      </c>
      <c r="D53" s="77">
        <v>0.17599999999999999</v>
      </c>
      <c r="E53" s="77">
        <v>6.7000000000000004E-2</v>
      </c>
      <c r="F53" s="77">
        <v>0.112</v>
      </c>
      <c r="G53" s="77">
        <v>0.123</v>
      </c>
      <c r="H53" s="77">
        <v>0.14099999999999999</v>
      </c>
      <c r="I53" s="77">
        <v>0.14699999999999999</v>
      </c>
      <c r="J53" s="77">
        <v>9.8000000000000004E-2</v>
      </c>
      <c r="K53" s="77">
        <v>0.125</v>
      </c>
      <c r="L53" s="77">
        <v>0.745</v>
      </c>
      <c r="M53" s="77">
        <v>3.2000000000000001E-2</v>
      </c>
      <c r="N53" s="78">
        <v>367</v>
      </c>
      <c r="O53" s="122">
        <v>0.159</v>
      </c>
      <c r="P53" s="139"/>
    </row>
    <row r="54" spans="1:16" x14ac:dyDescent="0.2">
      <c r="A54" s="108" t="s">
        <v>50</v>
      </c>
      <c r="B54" s="109">
        <v>0.08</v>
      </c>
      <c r="C54" s="109">
        <v>5.5E-2</v>
      </c>
      <c r="D54" s="109">
        <v>0.13500000000000001</v>
      </c>
      <c r="E54" s="109" t="s">
        <v>9</v>
      </c>
      <c r="F54" s="109" t="s">
        <v>9</v>
      </c>
      <c r="G54" s="109" t="s">
        <v>9</v>
      </c>
      <c r="H54" s="109" t="s">
        <v>9</v>
      </c>
      <c r="I54" s="109" t="s">
        <v>9</v>
      </c>
      <c r="J54" s="109">
        <v>0.11</v>
      </c>
      <c r="K54" s="109" t="s">
        <v>9</v>
      </c>
      <c r="L54" s="109">
        <v>2.9000000000000001E-2</v>
      </c>
      <c r="M54" s="109">
        <v>0.06</v>
      </c>
      <c r="N54" s="78">
        <v>186</v>
      </c>
      <c r="O54" s="121">
        <v>7.9000000000000001E-2</v>
      </c>
      <c r="P54" s="139"/>
    </row>
    <row r="55" spans="1:16" ht="15" thickBot="1" x14ac:dyDescent="0.25">
      <c r="A55" s="116" t="s">
        <v>68</v>
      </c>
      <c r="B55" s="117">
        <v>5.8999999999999997E-2</v>
      </c>
      <c r="C55" s="117">
        <v>6.4000000000000001E-2</v>
      </c>
      <c r="D55" s="117">
        <v>7.3999999999999996E-2</v>
      </c>
      <c r="E55" s="117">
        <v>7.4999999999999997E-2</v>
      </c>
      <c r="F55" s="117">
        <v>5.6000000000000001E-2</v>
      </c>
      <c r="G55" s="117">
        <v>0.112</v>
      </c>
      <c r="H55" s="117">
        <v>5.8000000000000003E-2</v>
      </c>
      <c r="I55" s="117">
        <v>0.113</v>
      </c>
      <c r="J55" s="117">
        <v>9.4E-2</v>
      </c>
      <c r="K55" s="117">
        <v>6.4000000000000001E-2</v>
      </c>
      <c r="L55" s="117">
        <v>3.3000000000000002E-2</v>
      </c>
      <c r="M55" s="117" t="s">
        <v>9</v>
      </c>
      <c r="N55" s="118">
        <v>334</v>
      </c>
      <c r="O55" s="120">
        <v>7.2999999999999995E-2</v>
      </c>
      <c r="P55" s="140"/>
    </row>
    <row r="56" spans="1:16" x14ac:dyDescent="0.2">
      <c r="A56" s="108" t="s">
        <v>162</v>
      </c>
      <c r="B56" s="109">
        <v>4.8000000000000001E-2</v>
      </c>
      <c r="C56" s="109">
        <v>5.7000000000000002E-2</v>
      </c>
      <c r="D56" s="109">
        <v>0.121</v>
      </c>
      <c r="E56" s="109">
        <v>9.8000000000000004E-2</v>
      </c>
      <c r="F56" s="109">
        <v>0.13100000000000001</v>
      </c>
      <c r="G56" s="109">
        <v>0.21</v>
      </c>
      <c r="H56" s="109">
        <v>0.124</v>
      </c>
      <c r="I56" s="109">
        <v>0.115</v>
      </c>
      <c r="J56" s="109">
        <v>0.1</v>
      </c>
      <c r="K56" s="109">
        <v>6.4000000000000001E-2</v>
      </c>
      <c r="L56" s="109">
        <v>3.7999999999999999E-2</v>
      </c>
      <c r="M56" s="109">
        <v>5.2999999999999999E-2</v>
      </c>
      <c r="N56" s="76">
        <v>367</v>
      </c>
      <c r="O56" s="121">
        <v>9.6000000000000002E-2</v>
      </c>
      <c r="P56" s="139"/>
    </row>
    <row r="57" spans="1:16" x14ac:dyDescent="0.2">
      <c r="A57" s="104" t="s">
        <v>163</v>
      </c>
      <c r="B57" s="77">
        <v>3.7999999999999999E-2</v>
      </c>
      <c r="C57" s="77">
        <v>5.2999999999999999E-2</v>
      </c>
      <c r="D57" s="77">
        <v>0.12</v>
      </c>
      <c r="E57" s="77">
        <v>9.7000000000000003E-2</v>
      </c>
      <c r="F57" s="77">
        <v>0.17899999999999999</v>
      </c>
      <c r="G57" s="77">
        <v>0.14899999999999999</v>
      </c>
      <c r="H57" s="77" t="s">
        <v>9</v>
      </c>
      <c r="I57" s="77">
        <v>0.17899999999999999</v>
      </c>
      <c r="J57" s="77">
        <v>0.112</v>
      </c>
      <c r="K57" s="77">
        <v>0.23300000000000001</v>
      </c>
      <c r="L57" s="77">
        <v>5.3999999999999999E-2</v>
      </c>
      <c r="M57" s="77">
        <v>6.7000000000000004E-2</v>
      </c>
      <c r="N57" s="78">
        <v>338</v>
      </c>
      <c r="O57" s="122">
        <v>0.11600000000000001</v>
      </c>
      <c r="P57" s="142"/>
    </row>
    <row r="58" spans="1:16" x14ac:dyDescent="0.2">
      <c r="A58" s="104" t="s">
        <v>108</v>
      </c>
      <c r="B58" s="77">
        <v>4.8000000000000001E-2</v>
      </c>
      <c r="C58" s="77">
        <v>5.2999999999999999E-2</v>
      </c>
      <c r="D58" s="77">
        <v>0.14899999999999999</v>
      </c>
      <c r="E58" s="77">
        <v>8.7999999999999995E-2</v>
      </c>
      <c r="F58" s="77">
        <v>0.13800000000000001</v>
      </c>
      <c r="G58" s="77">
        <v>0.104</v>
      </c>
      <c r="H58" s="77">
        <v>0.45100000000000001</v>
      </c>
      <c r="I58" s="77">
        <v>6.9000000000000006E-2</v>
      </c>
      <c r="J58" s="77">
        <v>6.8000000000000005E-2</v>
      </c>
      <c r="K58" s="77">
        <v>4.7E-2</v>
      </c>
      <c r="L58" s="77">
        <v>4.2000000000000003E-2</v>
      </c>
      <c r="M58" s="77">
        <v>3.4000000000000002E-2</v>
      </c>
      <c r="N58" s="78">
        <v>367</v>
      </c>
      <c r="O58" s="122">
        <v>0.106</v>
      </c>
      <c r="P58" s="142"/>
    </row>
    <row r="59" spans="1:16" ht="15" thickBot="1" x14ac:dyDescent="0.25">
      <c r="A59" s="116" t="s">
        <v>110</v>
      </c>
      <c r="B59" s="117">
        <v>4.7E-2</v>
      </c>
      <c r="C59" s="117">
        <v>6.0999999999999999E-2</v>
      </c>
      <c r="D59" s="117">
        <v>0.14099999999999999</v>
      </c>
      <c r="E59" s="117">
        <v>0.105</v>
      </c>
      <c r="F59" s="117">
        <v>0.246</v>
      </c>
      <c r="G59" s="117">
        <v>0.16500000000000001</v>
      </c>
      <c r="H59" s="117">
        <v>7.5999999999999998E-2</v>
      </c>
      <c r="I59" s="117">
        <v>6.7000000000000004E-2</v>
      </c>
      <c r="J59" s="117">
        <v>7.3999999999999996E-2</v>
      </c>
      <c r="K59" s="117">
        <v>5.2999999999999999E-2</v>
      </c>
      <c r="L59" s="117">
        <v>3.1E-2</v>
      </c>
      <c r="M59" s="117">
        <v>3.5000000000000003E-2</v>
      </c>
      <c r="N59" s="118">
        <v>367</v>
      </c>
      <c r="O59" s="120">
        <v>9.1999999999999998E-2</v>
      </c>
      <c r="P59" s="140"/>
    </row>
    <row r="60" spans="1:16" x14ac:dyDescent="0.2">
      <c r="A60" s="104" t="s">
        <v>69</v>
      </c>
      <c r="B60" s="77">
        <v>0.03</v>
      </c>
      <c r="C60" s="77">
        <v>3.1E-2</v>
      </c>
      <c r="D60" s="77">
        <v>7.4999999999999997E-2</v>
      </c>
      <c r="E60" s="77">
        <v>9.1999999999999998E-2</v>
      </c>
      <c r="F60" s="77">
        <v>4.4999999999999998E-2</v>
      </c>
      <c r="G60" s="77">
        <v>0.13</v>
      </c>
      <c r="H60" s="77">
        <v>4.7E-2</v>
      </c>
      <c r="I60" s="77">
        <v>6.8000000000000005E-2</v>
      </c>
      <c r="J60" s="77">
        <v>2.7E-2</v>
      </c>
      <c r="K60" s="77">
        <v>5.8999999999999997E-2</v>
      </c>
      <c r="L60" s="77">
        <v>2.8000000000000001E-2</v>
      </c>
      <c r="M60" s="77">
        <v>3.4000000000000002E-2</v>
      </c>
      <c r="N60" s="78">
        <v>365</v>
      </c>
      <c r="O60" s="122">
        <v>5.5E-2</v>
      </c>
      <c r="P60" s="142"/>
    </row>
    <row r="61" spans="1:16" x14ac:dyDescent="0.2">
      <c r="A61" s="104" t="s">
        <v>70</v>
      </c>
      <c r="B61" s="77">
        <v>3.4000000000000002E-2</v>
      </c>
      <c r="C61" s="77">
        <v>3.1E-2</v>
      </c>
      <c r="D61" s="77">
        <v>6.8000000000000005E-2</v>
      </c>
      <c r="E61" s="77">
        <v>7.4999999999999997E-2</v>
      </c>
      <c r="F61" s="77">
        <v>4.3999999999999997E-2</v>
      </c>
      <c r="G61" s="77">
        <v>0.159</v>
      </c>
      <c r="H61" s="77">
        <v>0.13900000000000001</v>
      </c>
      <c r="I61" s="77">
        <v>6.2E-2</v>
      </c>
      <c r="J61" s="77">
        <v>4.7E-2</v>
      </c>
      <c r="K61" s="77">
        <v>7.1999999999999995E-2</v>
      </c>
      <c r="L61" s="77">
        <v>2.5999999999999999E-2</v>
      </c>
      <c r="M61" s="77">
        <v>3.4000000000000002E-2</v>
      </c>
      <c r="N61" s="78">
        <v>365</v>
      </c>
      <c r="O61" s="122">
        <v>6.6000000000000003E-2</v>
      </c>
      <c r="P61" s="142"/>
    </row>
    <row r="62" spans="1:16" x14ac:dyDescent="0.2">
      <c r="A62" s="108" t="s">
        <v>71</v>
      </c>
      <c r="B62" s="109">
        <v>3.4000000000000002E-2</v>
      </c>
      <c r="C62" s="109">
        <v>2.3E-2</v>
      </c>
      <c r="D62" s="109">
        <v>5.0999999999999997E-2</v>
      </c>
      <c r="E62" s="109">
        <v>7.1999999999999995E-2</v>
      </c>
      <c r="F62" s="109">
        <v>3.4000000000000002E-2</v>
      </c>
      <c r="G62" s="109">
        <v>0.29199999999999998</v>
      </c>
      <c r="H62" s="109">
        <v>0.17799999999999999</v>
      </c>
      <c r="I62" s="109">
        <v>0.111</v>
      </c>
      <c r="J62" s="109">
        <v>5.3999999999999999E-2</v>
      </c>
      <c r="K62" s="109">
        <v>0.23100000000000001</v>
      </c>
      <c r="L62" s="109">
        <v>3.6999999999999998E-2</v>
      </c>
      <c r="M62" s="109">
        <v>3.5000000000000003E-2</v>
      </c>
      <c r="N62" s="76">
        <v>365</v>
      </c>
      <c r="O62" s="121">
        <v>9.7000000000000003E-2</v>
      </c>
      <c r="P62" s="139"/>
    </row>
    <row r="63" spans="1:16" x14ac:dyDescent="0.2">
      <c r="A63" s="104" t="s">
        <v>72</v>
      </c>
      <c r="B63" s="77">
        <v>4.1000000000000002E-2</v>
      </c>
      <c r="C63" s="77">
        <v>3.9E-2</v>
      </c>
      <c r="D63" s="77">
        <v>6.9000000000000006E-2</v>
      </c>
      <c r="E63" s="77">
        <v>0.35599999999999998</v>
      </c>
      <c r="F63" s="77">
        <v>0.2</v>
      </c>
      <c r="G63" s="77">
        <v>0.14399999999999999</v>
      </c>
      <c r="H63" s="77">
        <v>0.154</v>
      </c>
      <c r="I63" s="77">
        <v>0.109</v>
      </c>
      <c r="J63" s="77">
        <v>0.34599999999999997</v>
      </c>
      <c r="K63" s="77">
        <v>0.34499999999999997</v>
      </c>
      <c r="L63" s="77">
        <v>4.3999999999999997E-2</v>
      </c>
      <c r="M63" s="77">
        <v>7.0000000000000001E-3</v>
      </c>
      <c r="N63" s="78">
        <v>365</v>
      </c>
      <c r="O63" s="122">
        <v>0.156</v>
      </c>
      <c r="P63" s="142"/>
    </row>
    <row r="64" spans="1:16" x14ac:dyDescent="0.2">
      <c r="A64" s="104" t="s">
        <v>73</v>
      </c>
      <c r="B64" s="77">
        <v>4.3999999999999997E-2</v>
      </c>
      <c r="C64" s="77">
        <v>3.3000000000000002E-2</v>
      </c>
      <c r="D64" s="77">
        <v>0.06</v>
      </c>
      <c r="E64" s="77">
        <v>9.1999999999999998E-2</v>
      </c>
      <c r="F64" s="77">
        <v>3.3000000000000002E-2</v>
      </c>
      <c r="G64" s="77">
        <v>0.124</v>
      </c>
      <c r="H64" s="77">
        <v>0.06</v>
      </c>
      <c r="I64" s="77">
        <v>5.8000000000000003E-2</v>
      </c>
      <c r="J64" s="77">
        <v>1.6E-2</v>
      </c>
      <c r="K64" s="77">
        <v>3.7999999999999999E-2</v>
      </c>
      <c r="L64" s="77">
        <v>2.8000000000000001E-2</v>
      </c>
      <c r="M64" s="77">
        <v>3.3000000000000002E-2</v>
      </c>
      <c r="N64" s="78">
        <v>365</v>
      </c>
      <c r="O64" s="122">
        <v>5.1999999999999998E-2</v>
      </c>
      <c r="P64" s="142"/>
    </row>
    <row r="65" spans="1:16" ht="15" thickBot="1" x14ac:dyDescent="0.25">
      <c r="A65" s="116" t="s">
        <v>74</v>
      </c>
      <c r="B65" s="117">
        <v>4.2000000000000003E-2</v>
      </c>
      <c r="C65" s="117">
        <v>2.5000000000000001E-2</v>
      </c>
      <c r="D65" s="117">
        <v>6.2E-2</v>
      </c>
      <c r="E65" s="117">
        <v>7.3999999999999996E-2</v>
      </c>
      <c r="F65" s="117">
        <v>4.2999999999999997E-2</v>
      </c>
      <c r="G65" s="117">
        <v>0.17399999999999999</v>
      </c>
      <c r="H65" s="117">
        <v>7.5999999999999998E-2</v>
      </c>
      <c r="I65" s="117">
        <v>7.1999999999999995E-2</v>
      </c>
      <c r="J65" s="117">
        <v>3.1E-2</v>
      </c>
      <c r="K65" s="117">
        <v>0.108</v>
      </c>
      <c r="L65" s="117">
        <v>2.5000000000000001E-2</v>
      </c>
      <c r="M65" s="117">
        <v>6.0000000000000001E-3</v>
      </c>
      <c r="N65" s="118">
        <v>365</v>
      </c>
      <c r="O65" s="120">
        <v>6.2E-2</v>
      </c>
      <c r="P65" s="140"/>
    </row>
    <row r="66" spans="1:16" x14ac:dyDescent="0.2">
      <c r="A66" s="104" t="s">
        <v>106</v>
      </c>
      <c r="B66" s="77">
        <v>4.1000000000000002E-2</v>
      </c>
      <c r="C66" s="77">
        <v>5.5E-2</v>
      </c>
      <c r="D66" s="77">
        <v>8.2000000000000003E-2</v>
      </c>
      <c r="E66" s="77">
        <v>8.4000000000000005E-2</v>
      </c>
      <c r="F66" s="77">
        <v>0.08</v>
      </c>
      <c r="G66" s="77">
        <v>0.16700000000000001</v>
      </c>
      <c r="H66" s="77">
        <v>7.4999999999999997E-2</v>
      </c>
      <c r="I66" s="77">
        <v>8.2000000000000003E-2</v>
      </c>
      <c r="J66" s="77">
        <v>0.127</v>
      </c>
      <c r="K66" s="77">
        <v>5.7000000000000002E-2</v>
      </c>
      <c r="L66" s="77">
        <v>5.0999999999999997E-2</v>
      </c>
      <c r="M66" s="77">
        <v>5.3999999999999999E-2</v>
      </c>
      <c r="N66" s="78">
        <v>367</v>
      </c>
      <c r="O66" s="122">
        <v>7.9000000000000001E-2</v>
      </c>
      <c r="P66" s="139"/>
    </row>
    <row r="67" spans="1:16" x14ac:dyDescent="0.2">
      <c r="A67" s="104" t="s">
        <v>75</v>
      </c>
      <c r="B67" s="77">
        <v>0.104</v>
      </c>
      <c r="C67" s="77">
        <v>5.1999999999999998E-2</v>
      </c>
      <c r="D67" s="77">
        <v>0.16900000000000001</v>
      </c>
      <c r="E67" s="77">
        <v>7.8E-2</v>
      </c>
      <c r="F67" s="77">
        <v>0.28100000000000003</v>
      </c>
      <c r="G67" s="77">
        <v>0.82499999999999996</v>
      </c>
      <c r="H67" s="77">
        <v>0.15</v>
      </c>
      <c r="I67" s="77">
        <v>0.21199999999999999</v>
      </c>
      <c r="J67" s="77">
        <v>0.24099999999999999</v>
      </c>
      <c r="K67" s="77">
        <v>0.23499999999999999</v>
      </c>
      <c r="L67" s="77">
        <v>0.17799999999999999</v>
      </c>
      <c r="M67" s="77">
        <v>0.23400000000000001</v>
      </c>
      <c r="N67" s="78">
        <v>367</v>
      </c>
      <c r="O67" s="122">
        <v>0.22700000000000001</v>
      </c>
      <c r="P67" s="139"/>
    </row>
    <row r="68" spans="1:16" ht="15" thickBot="1" x14ac:dyDescent="0.25">
      <c r="A68" s="116" t="s">
        <v>76</v>
      </c>
      <c r="B68" s="117">
        <v>3.6999999999999998E-2</v>
      </c>
      <c r="C68" s="117">
        <v>4.9000000000000002E-2</v>
      </c>
      <c r="D68" s="117">
        <v>5.6000000000000001E-2</v>
      </c>
      <c r="E68" s="117">
        <v>5.8000000000000003E-2</v>
      </c>
      <c r="F68" s="117">
        <v>6.4000000000000001E-2</v>
      </c>
      <c r="G68" s="117">
        <v>0.12</v>
      </c>
      <c r="H68" s="117">
        <v>6.5000000000000002E-2</v>
      </c>
      <c r="I68" s="117">
        <v>0.14199999999999999</v>
      </c>
      <c r="J68" s="117">
        <v>0.124</v>
      </c>
      <c r="K68" s="117">
        <v>0.04</v>
      </c>
      <c r="L68" s="117">
        <v>3.3000000000000002E-2</v>
      </c>
      <c r="M68" s="117">
        <v>1.4999999999999999E-2</v>
      </c>
      <c r="N68" s="118">
        <v>367</v>
      </c>
      <c r="O68" s="120">
        <v>6.6000000000000003E-2</v>
      </c>
      <c r="P68" s="140"/>
    </row>
    <row r="69" spans="1:16" x14ac:dyDescent="0.2">
      <c r="A69" s="108" t="s">
        <v>51</v>
      </c>
      <c r="B69" s="109">
        <v>0.129</v>
      </c>
      <c r="C69" s="109">
        <v>0.42399999999999999</v>
      </c>
      <c r="D69" s="109">
        <v>0.48199999999999998</v>
      </c>
      <c r="E69" s="109">
        <v>0.32</v>
      </c>
      <c r="F69" s="109">
        <v>0.29499999999999998</v>
      </c>
      <c r="G69" s="109">
        <v>0.46800000000000003</v>
      </c>
      <c r="H69" s="109">
        <v>0.59599999999999997</v>
      </c>
      <c r="I69" s="109">
        <v>0.72199999999999998</v>
      </c>
      <c r="J69" s="109">
        <v>0.38900000000000001</v>
      </c>
      <c r="K69" s="109">
        <v>0.26200000000000001</v>
      </c>
      <c r="L69" s="109">
        <v>7.6999999999999999E-2</v>
      </c>
      <c r="M69" s="109">
        <v>5.3999999999999999E-2</v>
      </c>
      <c r="N69" s="76">
        <v>367</v>
      </c>
      <c r="O69" s="121">
        <v>0.34899999999999998</v>
      </c>
      <c r="P69" s="139"/>
    </row>
    <row r="70" spans="1:16" x14ac:dyDescent="0.2">
      <c r="A70" s="104" t="s">
        <v>52</v>
      </c>
      <c r="B70" s="77">
        <v>0.1</v>
      </c>
      <c r="C70" s="77">
        <v>0.155</v>
      </c>
      <c r="D70" s="77">
        <v>0.23899999999999999</v>
      </c>
      <c r="E70" s="77">
        <v>0.17499999999999999</v>
      </c>
      <c r="F70" s="77">
        <v>0.223</v>
      </c>
      <c r="G70" s="77">
        <v>0.221</v>
      </c>
      <c r="H70" s="77">
        <v>0.14599999999999999</v>
      </c>
      <c r="I70" s="77">
        <v>0.25</v>
      </c>
      <c r="J70" s="77">
        <v>0.157</v>
      </c>
      <c r="K70" s="77">
        <v>0.19800000000000001</v>
      </c>
      <c r="L70" s="77">
        <v>0.29799999999999999</v>
      </c>
      <c r="M70" s="77">
        <v>0.183</v>
      </c>
      <c r="N70" s="78">
        <v>367</v>
      </c>
      <c r="O70" s="122">
        <v>0.19400000000000001</v>
      </c>
      <c r="P70" s="142"/>
    </row>
    <row r="71" spans="1:16" x14ac:dyDescent="0.2">
      <c r="A71" s="104" t="s">
        <v>53</v>
      </c>
      <c r="B71" s="77">
        <v>9.1999999999999998E-2</v>
      </c>
      <c r="C71" s="77">
        <v>0.25</v>
      </c>
      <c r="D71" s="77">
        <v>0.40799999999999997</v>
      </c>
      <c r="E71" s="77">
        <v>0.14299999999999999</v>
      </c>
      <c r="F71" s="77">
        <v>0.496</v>
      </c>
      <c r="G71" s="77">
        <v>1.054</v>
      </c>
      <c r="H71" s="77">
        <v>0.249</v>
      </c>
      <c r="I71" s="77" t="s">
        <v>9</v>
      </c>
      <c r="J71" s="77" t="s">
        <v>9</v>
      </c>
      <c r="K71" s="77" t="s">
        <v>9</v>
      </c>
      <c r="L71" s="77">
        <v>0.93899999999999995</v>
      </c>
      <c r="M71" s="77">
        <v>0.18099999999999999</v>
      </c>
      <c r="N71" s="78">
        <v>275</v>
      </c>
      <c r="O71" s="122">
        <v>0.41499999999999998</v>
      </c>
      <c r="P71" s="139"/>
    </row>
    <row r="72" spans="1:16" ht="15" thickBot="1" x14ac:dyDescent="0.25">
      <c r="A72" s="116" t="s">
        <v>107</v>
      </c>
      <c r="B72" s="117">
        <v>0.10299999999999999</v>
      </c>
      <c r="C72" s="117">
        <v>0.307</v>
      </c>
      <c r="D72" s="117">
        <v>0.30499999999999999</v>
      </c>
      <c r="E72" s="117">
        <v>0.28199999999999997</v>
      </c>
      <c r="F72" s="117">
        <v>0.24199999999999999</v>
      </c>
      <c r="G72" s="117">
        <v>0.36099999999999999</v>
      </c>
      <c r="H72" s="117">
        <v>0.33700000000000002</v>
      </c>
      <c r="I72" s="117">
        <v>0.52700000000000002</v>
      </c>
      <c r="J72" s="117">
        <v>0.377</v>
      </c>
      <c r="K72" s="117">
        <v>0.247</v>
      </c>
      <c r="L72" s="117">
        <v>0.20499999999999999</v>
      </c>
      <c r="M72" s="117">
        <v>0.24299999999999999</v>
      </c>
      <c r="N72" s="118">
        <v>367</v>
      </c>
      <c r="O72" s="120">
        <v>0.29299999999999998</v>
      </c>
      <c r="P72" s="140"/>
    </row>
    <row r="73" spans="1:16" x14ac:dyDescent="0.2">
      <c r="A73" s="104" t="s">
        <v>77</v>
      </c>
      <c r="B73" s="77">
        <v>0.127</v>
      </c>
      <c r="C73" s="77">
        <v>0.27300000000000002</v>
      </c>
      <c r="D73" s="77">
        <v>0.26100000000000001</v>
      </c>
      <c r="E73" s="77">
        <v>0.35599999999999998</v>
      </c>
      <c r="F73" s="77">
        <v>0.29099999999999998</v>
      </c>
      <c r="G73" s="77">
        <v>0.36</v>
      </c>
      <c r="H73" s="77">
        <v>0.248</v>
      </c>
      <c r="I73" s="77">
        <v>0.26400000000000001</v>
      </c>
      <c r="J73" s="77">
        <v>0.14000000000000001</v>
      </c>
      <c r="K73" s="77">
        <v>0.14299999999999999</v>
      </c>
      <c r="L73" s="77">
        <v>0.33400000000000002</v>
      </c>
      <c r="M73" s="77">
        <v>8.5000000000000006E-2</v>
      </c>
      <c r="N73" s="78">
        <v>366</v>
      </c>
      <c r="O73" s="122">
        <v>0.24</v>
      </c>
      <c r="P73" s="142"/>
    </row>
    <row r="74" spans="1:16" x14ac:dyDescent="0.2">
      <c r="A74" s="104" t="s">
        <v>78</v>
      </c>
      <c r="B74" s="77">
        <v>4.2999999999999997E-2</v>
      </c>
      <c r="C74" s="77">
        <v>4.4999999999999998E-2</v>
      </c>
      <c r="D74" s="77">
        <v>0.107</v>
      </c>
      <c r="E74" s="77">
        <v>8.8999999999999996E-2</v>
      </c>
      <c r="F74" s="77">
        <v>0.113</v>
      </c>
      <c r="G74" s="77">
        <v>0.09</v>
      </c>
      <c r="H74" s="77">
        <v>0.14000000000000001</v>
      </c>
      <c r="I74" s="77">
        <v>0.121</v>
      </c>
      <c r="J74" s="77">
        <v>6.9000000000000006E-2</v>
      </c>
      <c r="K74" s="77">
        <v>0.10299999999999999</v>
      </c>
      <c r="L74" s="77">
        <v>0.128</v>
      </c>
      <c r="M74" s="77">
        <v>3.4000000000000002E-2</v>
      </c>
      <c r="N74" s="78">
        <v>366</v>
      </c>
      <c r="O74" s="122">
        <v>0.09</v>
      </c>
      <c r="P74" s="142"/>
    </row>
    <row r="75" spans="1:16" x14ac:dyDescent="0.2">
      <c r="A75" s="108" t="s">
        <v>79</v>
      </c>
      <c r="B75" s="109">
        <v>6.2E-2</v>
      </c>
      <c r="C75" s="109">
        <v>5.8000000000000003E-2</v>
      </c>
      <c r="D75" s="109">
        <v>0.14000000000000001</v>
      </c>
      <c r="E75" s="109">
        <v>9.7000000000000003E-2</v>
      </c>
      <c r="F75" s="109">
        <v>8.8999999999999996E-2</v>
      </c>
      <c r="G75" s="109">
        <v>0.126</v>
      </c>
      <c r="H75" s="109">
        <v>0.12</v>
      </c>
      <c r="I75" s="109">
        <v>9.0999999999999998E-2</v>
      </c>
      <c r="J75" s="109">
        <v>6.9000000000000006E-2</v>
      </c>
      <c r="K75" s="109">
        <v>8.2000000000000003E-2</v>
      </c>
      <c r="L75" s="109">
        <v>3.5000000000000003E-2</v>
      </c>
      <c r="M75" s="109">
        <v>5.3999999999999999E-2</v>
      </c>
      <c r="N75" s="76">
        <v>366</v>
      </c>
      <c r="O75" s="121">
        <v>8.5000000000000006E-2</v>
      </c>
      <c r="P75" s="139"/>
    </row>
    <row r="76" spans="1:16" x14ac:dyDescent="0.2">
      <c r="A76" s="104" t="s">
        <v>80</v>
      </c>
      <c r="B76" s="77">
        <v>8.7999999999999995E-2</v>
      </c>
      <c r="C76" s="77">
        <v>5.8000000000000003E-2</v>
      </c>
      <c r="D76" s="77">
        <v>0.17199999999999999</v>
      </c>
      <c r="E76" s="77">
        <v>0.222</v>
      </c>
      <c r="F76" s="77" t="s">
        <v>9</v>
      </c>
      <c r="G76" s="77">
        <v>0.17199999999999999</v>
      </c>
      <c r="H76" s="77">
        <v>0.13800000000000001</v>
      </c>
      <c r="I76" s="77">
        <v>0.193</v>
      </c>
      <c r="J76" s="77">
        <v>4.8000000000000001E-2</v>
      </c>
      <c r="K76" s="77">
        <v>0.55600000000000005</v>
      </c>
      <c r="L76" s="77">
        <v>1.107</v>
      </c>
      <c r="M76" s="77">
        <v>0.502</v>
      </c>
      <c r="N76" s="78">
        <v>335</v>
      </c>
      <c r="O76" s="122">
        <v>0.29799999999999999</v>
      </c>
      <c r="P76" s="139"/>
    </row>
    <row r="77" spans="1:16" x14ac:dyDescent="0.2">
      <c r="A77" s="104" t="s">
        <v>81</v>
      </c>
      <c r="B77" s="77">
        <v>4.2999999999999997E-2</v>
      </c>
      <c r="C77" s="77">
        <v>4.5999999999999999E-2</v>
      </c>
      <c r="D77" s="77">
        <v>0.09</v>
      </c>
      <c r="E77" s="77">
        <v>6.8000000000000005E-2</v>
      </c>
      <c r="F77" s="77">
        <v>6.4000000000000001E-2</v>
      </c>
      <c r="G77" s="77">
        <v>8.4000000000000005E-2</v>
      </c>
      <c r="H77" s="77">
        <v>6.9000000000000006E-2</v>
      </c>
      <c r="I77" s="77">
        <v>8.5999999999999993E-2</v>
      </c>
      <c r="J77" s="77">
        <v>4.7E-2</v>
      </c>
      <c r="K77" s="77">
        <v>6.5000000000000002E-2</v>
      </c>
      <c r="L77" s="77">
        <v>3.2000000000000001E-2</v>
      </c>
      <c r="M77" s="77">
        <v>0.04</v>
      </c>
      <c r="N77" s="78">
        <v>366</v>
      </c>
      <c r="O77" s="122">
        <v>6.0999999999999999E-2</v>
      </c>
      <c r="P77" s="142"/>
    </row>
    <row r="78" spans="1:16" x14ac:dyDescent="0.2">
      <c r="A78" s="104" t="s">
        <v>82</v>
      </c>
      <c r="B78" s="77">
        <v>5.3999999999999999E-2</v>
      </c>
      <c r="C78" s="77" t="s">
        <v>9</v>
      </c>
      <c r="D78" s="77">
        <v>0.23</v>
      </c>
      <c r="E78" s="77" t="s">
        <v>9</v>
      </c>
      <c r="F78" s="77">
        <v>0.06</v>
      </c>
      <c r="G78" s="77">
        <v>0.11</v>
      </c>
      <c r="H78" s="77">
        <v>7.2999999999999995E-2</v>
      </c>
      <c r="I78" s="77">
        <v>7.2999999999999995E-2</v>
      </c>
      <c r="J78" s="77" t="s">
        <v>9</v>
      </c>
      <c r="K78" s="77" t="s">
        <v>9</v>
      </c>
      <c r="L78" s="77">
        <v>4.1000000000000002E-2</v>
      </c>
      <c r="M78" s="77" t="s">
        <v>9</v>
      </c>
      <c r="N78" s="78">
        <v>213</v>
      </c>
      <c r="O78" s="122">
        <v>9.0999999999999998E-2</v>
      </c>
      <c r="P78" s="142"/>
    </row>
    <row r="79" spans="1:16" x14ac:dyDescent="0.2">
      <c r="A79" s="108" t="s">
        <v>83</v>
      </c>
      <c r="B79" s="109">
        <v>5.1999999999999998E-2</v>
      </c>
      <c r="C79" s="109">
        <v>4.4999999999999998E-2</v>
      </c>
      <c r="D79" s="109">
        <v>8.2000000000000003E-2</v>
      </c>
      <c r="E79" s="109">
        <v>6.9000000000000006E-2</v>
      </c>
      <c r="F79" s="109">
        <v>7.9000000000000001E-2</v>
      </c>
      <c r="G79" s="109">
        <v>0.10199999999999999</v>
      </c>
      <c r="H79" s="109">
        <v>6.3E-2</v>
      </c>
      <c r="I79" s="109">
        <v>7.9000000000000001E-2</v>
      </c>
      <c r="J79" s="109">
        <v>3.3000000000000002E-2</v>
      </c>
      <c r="K79" s="109">
        <v>4.8000000000000001E-2</v>
      </c>
      <c r="L79" s="109">
        <v>0.06</v>
      </c>
      <c r="M79" s="109">
        <v>3.5999999999999997E-2</v>
      </c>
      <c r="N79" s="76">
        <v>366</v>
      </c>
      <c r="O79" s="121">
        <v>6.2E-2</v>
      </c>
      <c r="P79" s="139"/>
    </row>
    <row r="80" spans="1:16" x14ac:dyDescent="0.2">
      <c r="A80" s="104" t="s">
        <v>84</v>
      </c>
      <c r="B80" s="77">
        <v>5.6000000000000001E-2</v>
      </c>
      <c r="C80" s="77">
        <v>5.3999999999999999E-2</v>
      </c>
      <c r="D80" s="77">
        <v>9.2999999999999999E-2</v>
      </c>
      <c r="E80" s="77">
        <v>0.09</v>
      </c>
      <c r="F80" s="77">
        <v>8.3000000000000004E-2</v>
      </c>
      <c r="G80" s="77">
        <v>7.0000000000000007E-2</v>
      </c>
      <c r="H80" s="77">
        <v>8.5000000000000006E-2</v>
      </c>
      <c r="I80" s="77">
        <v>7.8E-2</v>
      </c>
      <c r="J80" s="77">
        <v>5.3999999999999999E-2</v>
      </c>
      <c r="K80" s="77">
        <v>6.7000000000000004E-2</v>
      </c>
      <c r="L80" s="77">
        <v>5.1999999999999998E-2</v>
      </c>
      <c r="M80" s="77">
        <v>4.7E-2</v>
      </c>
      <c r="N80" s="78">
        <v>336</v>
      </c>
      <c r="O80" s="122">
        <v>6.9000000000000006E-2</v>
      </c>
      <c r="P80" s="142"/>
    </row>
    <row r="81" spans="1:16" x14ac:dyDescent="0.2">
      <c r="A81" s="104" t="s">
        <v>85</v>
      </c>
      <c r="B81" s="77">
        <v>3.9E-2</v>
      </c>
      <c r="C81" s="77">
        <v>3.5000000000000003E-2</v>
      </c>
      <c r="D81" s="77">
        <v>8.6999999999999994E-2</v>
      </c>
      <c r="E81" s="77">
        <v>0.19400000000000001</v>
      </c>
      <c r="F81" s="77">
        <v>0.157</v>
      </c>
      <c r="G81" s="77">
        <v>0.13200000000000001</v>
      </c>
      <c r="H81" s="77">
        <v>0.13900000000000001</v>
      </c>
      <c r="I81" s="77">
        <v>0.17100000000000001</v>
      </c>
      <c r="J81" s="77">
        <v>8.8999999999999996E-2</v>
      </c>
      <c r="K81" s="77">
        <v>0.153</v>
      </c>
      <c r="L81" s="77">
        <v>2.0630000000000002</v>
      </c>
      <c r="M81" s="77">
        <v>0.122</v>
      </c>
      <c r="N81" s="78">
        <v>336</v>
      </c>
      <c r="O81" s="122">
        <v>0.28399999999999997</v>
      </c>
      <c r="P81" s="142"/>
    </row>
    <row r="82" spans="1:16" x14ac:dyDescent="0.2">
      <c r="A82" s="104" t="s">
        <v>86</v>
      </c>
      <c r="B82" s="77">
        <v>5.5E-2</v>
      </c>
      <c r="C82" s="77">
        <v>4.9000000000000002E-2</v>
      </c>
      <c r="D82" s="77">
        <v>0.121</v>
      </c>
      <c r="E82" s="77">
        <v>6.9000000000000006E-2</v>
      </c>
      <c r="F82" s="77">
        <v>9.0999999999999998E-2</v>
      </c>
      <c r="G82" s="77">
        <v>7.8E-2</v>
      </c>
      <c r="H82" s="77">
        <v>8.5000000000000006E-2</v>
      </c>
      <c r="I82" s="77">
        <v>0.22700000000000001</v>
      </c>
      <c r="J82" s="77">
        <v>9.4E-2</v>
      </c>
      <c r="K82" s="77">
        <v>8.5000000000000006E-2</v>
      </c>
      <c r="L82" s="77">
        <v>2.5999999999999999E-2</v>
      </c>
      <c r="M82" s="77">
        <v>9.9000000000000005E-2</v>
      </c>
      <c r="N82" s="78">
        <v>366</v>
      </c>
      <c r="O82" s="122">
        <v>8.8999999999999996E-2</v>
      </c>
      <c r="P82" s="139"/>
    </row>
    <row r="83" spans="1:16" x14ac:dyDescent="0.2">
      <c r="A83" s="104" t="s">
        <v>87</v>
      </c>
      <c r="B83" s="77">
        <v>0.108</v>
      </c>
      <c r="C83" s="77">
        <v>0.09</v>
      </c>
      <c r="D83" s="77">
        <v>0.183</v>
      </c>
      <c r="E83" s="77">
        <v>0.128</v>
      </c>
      <c r="F83" s="77">
        <v>0.126</v>
      </c>
      <c r="G83" s="77">
        <v>0.16700000000000001</v>
      </c>
      <c r="H83" s="77">
        <v>0.186</v>
      </c>
      <c r="I83" s="77">
        <v>9.6000000000000002E-2</v>
      </c>
      <c r="J83" s="77">
        <v>0.13</v>
      </c>
      <c r="K83" s="77">
        <v>0.23100000000000001</v>
      </c>
      <c r="L83" s="77">
        <v>0.16800000000000001</v>
      </c>
      <c r="M83" s="77">
        <v>4.2999999999999997E-2</v>
      </c>
      <c r="N83" s="78">
        <v>366</v>
      </c>
      <c r="O83" s="122">
        <v>0.13800000000000001</v>
      </c>
      <c r="P83" s="142"/>
    </row>
    <row r="84" spans="1:16" ht="15" thickBot="1" x14ac:dyDescent="0.25">
      <c r="A84" s="116" t="s">
        <v>88</v>
      </c>
      <c r="B84" s="117">
        <v>4.5999999999999999E-2</v>
      </c>
      <c r="C84" s="117" t="s">
        <v>9</v>
      </c>
      <c r="D84" s="117">
        <v>6.8000000000000005E-2</v>
      </c>
      <c r="E84" s="117">
        <v>0.09</v>
      </c>
      <c r="F84" s="117">
        <v>6.7000000000000004E-2</v>
      </c>
      <c r="G84" s="117">
        <v>0.17</v>
      </c>
      <c r="H84" s="117">
        <v>0.218</v>
      </c>
      <c r="I84" s="117">
        <v>0.151</v>
      </c>
      <c r="J84" s="117">
        <v>5.1999999999999998E-2</v>
      </c>
      <c r="K84" s="117">
        <v>5.1999999999999998E-2</v>
      </c>
      <c r="L84" s="117">
        <v>0.1</v>
      </c>
      <c r="M84" s="117">
        <v>0.04</v>
      </c>
      <c r="N84" s="118">
        <v>336</v>
      </c>
      <c r="O84" s="120">
        <v>9.5000000000000001E-2</v>
      </c>
      <c r="P84" s="140"/>
    </row>
    <row r="85" spans="1:16" x14ac:dyDescent="0.2">
      <c r="A85" s="104" t="s">
        <v>89</v>
      </c>
      <c r="B85" s="77">
        <v>0.113</v>
      </c>
      <c r="C85" s="77">
        <v>0.19</v>
      </c>
      <c r="D85" s="77">
        <v>0.26400000000000001</v>
      </c>
      <c r="E85" s="77">
        <v>0.313</v>
      </c>
      <c r="F85" s="77">
        <v>0.17799999999999999</v>
      </c>
      <c r="G85" s="77" t="s">
        <v>9</v>
      </c>
      <c r="H85" s="77">
        <v>0.158</v>
      </c>
      <c r="I85" s="77">
        <v>0.193</v>
      </c>
      <c r="J85" s="77">
        <v>0.18099999999999999</v>
      </c>
      <c r="K85" s="77">
        <v>0.189</v>
      </c>
      <c r="L85" s="77">
        <v>0.114</v>
      </c>
      <c r="M85" s="77">
        <v>0.11600000000000001</v>
      </c>
      <c r="N85" s="78">
        <v>338</v>
      </c>
      <c r="O85" s="122">
        <v>0.184</v>
      </c>
      <c r="P85" s="139"/>
    </row>
    <row r="86" spans="1:16" x14ac:dyDescent="0.2">
      <c r="A86" s="104" t="s">
        <v>90</v>
      </c>
      <c r="B86" s="77">
        <v>0.17299999999999999</v>
      </c>
      <c r="C86" s="77">
        <v>6.3E-2</v>
      </c>
      <c r="D86" s="77">
        <v>0.16600000000000001</v>
      </c>
      <c r="E86" s="77">
        <v>0.156</v>
      </c>
      <c r="F86" s="77">
        <v>0.36099999999999999</v>
      </c>
      <c r="G86" s="77">
        <v>0.19900000000000001</v>
      </c>
      <c r="H86" s="77">
        <v>0.30199999999999999</v>
      </c>
      <c r="I86" s="77">
        <v>0.59499999999999997</v>
      </c>
      <c r="J86" s="77">
        <v>0.158</v>
      </c>
      <c r="K86" s="77" t="s">
        <v>179</v>
      </c>
      <c r="L86" s="77"/>
      <c r="M86" s="77"/>
      <c r="N86" s="78">
        <v>276</v>
      </c>
      <c r="O86" s="122">
        <v>0.23799999999999999</v>
      </c>
      <c r="P86" s="142" t="s">
        <v>171</v>
      </c>
    </row>
    <row r="87" spans="1:16" x14ac:dyDescent="0.2">
      <c r="A87" s="104" t="s">
        <v>91</v>
      </c>
      <c r="B87" s="77">
        <v>9.9000000000000005E-2</v>
      </c>
      <c r="C87" s="77">
        <v>6.6000000000000003E-2</v>
      </c>
      <c r="D87" s="77">
        <v>0.14699999999999999</v>
      </c>
      <c r="E87" s="77">
        <v>0.10299999999999999</v>
      </c>
      <c r="F87" s="77">
        <v>0.11700000000000001</v>
      </c>
      <c r="G87" s="77">
        <v>0.112</v>
      </c>
      <c r="H87" s="77">
        <v>0.108</v>
      </c>
      <c r="I87" s="77">
        <v>0.20799999999999999</v>
      </c>
      <c r="J87" s="77">
        <v>9.6000000000000002E-2</v>
      </c>
      <c r="K87" s="77">
        <v>7.9000000000000001E-2</v>
      </c>
      <c r="L87" s="77">
        <v>0.05</v>
      </c>
      <c r="M87" s="77">
        <v>3.7999999999999999E-2</v>
      </c>
      <c r="N87" s="78">
        <v>367</v>
      </c>
      <c r="O87" s="122">
        <v>0.10199999999999999</v>
      </c>
      <c r="P87" s="142"/>
    </row>
    <row r="88" spans="1:16" ht="15" thickBot="1" x14ac:dyDescent="0.25">
      <c r="A88" s="116" t="s">
        <v>105</v>
      </c>
      <c r="B88" s="117">
        <v>8.1000000000000003E-2</v>
      </c>
      <c r="C88" s="117">
        <v>6.8000000000000005E-2</v>
      </c>
      <c r="D88" s="117">
        <v>0.14899999999999999</v>
      </c>
      <c r="E88" s="117">
        <v>0.115</v>
      </c>
      <c r="F88" s="117">
        <v>0.216</v>
      </c>
      <c r="G88" s="117">
        <v>9.4E-2</v>
      </c>
      <c r="H88" s="117">
        <v>9.1999999999999998E-2</v>
      </c>
      <c r="I88" s="117">
        <v>0.12</v>
      </c>
      <c r="J88" s="117">
        <v>5.5E-2</v>
      </c>
      <c r="K88" s="117">
        <v>6.0999999999999999E-2</v>
      </c>
      <c r="L88" s="117">
        <v>3.5999999999999997E-2</v>
      </c>
      <c r="M88" s="117">
        <v>4.3999999999999997E-2</v>
      </c>
      <c r="N88" s="118">
        <v>367</v>
      </c>
      <c r="O88" s="120">
        <v>9.5000000000000001E-2</v>
      </c>
      <c r="P88" s="140"/>
    </row>
    <row r="89" spans="1:16" x14ac:dyDescent="0.2">
      <c r="A89" s="104" t="s">
        <v>54</v>
      </c>
      <c r="B89" s="77">
        <v>0.05</v>
      </c>
      <c r="C89" s="77">
        <v>3.9E-2</v>
      </c>
      <c r="D89" s="77">
        <v>7.9000000000000001E-2</v>
      </c>
      <c r="E89" s="77">
        <v>5.1999999999999998E-2</v>
      </c>
      <c r="F89" s="77">
        <v>9.0999999999999998E-2</v>
      </c>
      <c r="G89" s="77">
        <v>4.5999999999999999E-2</v>
      </c>
      <c r="H89" s="77">
        <v>5.6000000000000001E-2</v>
      </c>
      <c r="I89" s="77">
        <v>4.4999999999999998E-2</v>
      </c>
      <c r="J89" s="77">
        <v>1.7000000000000001E-2</v>
      </c>
      <c r="K89" s="77">
        <v>0.432</v>
      </c>
      <c r="L89" s="77">
        <v>1.1890000000000001</v>
      </c>
      <c r="M89" s="157">
        <v>0</v>
      </c>
      <c r="N89" s="78">
        <v>366</v>
      </c>
      <c r="O89" s="122">
        <v>0.17499999999999999</v>
      </c>
      <c r="P89" s="139"/>
    </row>
    <row r="90" spans="1:16" x14ac:dyDescent="0.2">
      <c r="A90" s="104" t="s">
        <v>55</v>
      </c>
      <c r="B90" s="77">
        <v>5.7000000000000002E-2</v>
      </c>
      <c r="C90" s="77">
        <v>4.2000000000000003E-2</v>
      </c>
      <c r="D90" s="77">
        <v>0.12</v>
      </c>
      <c r="E90" s="77">
        <v>5.6000000000000001E-2</v>
      </c>
      <c r="F90" s="77">
        <v>0.224</v>
      </c>
      <c r="G90" s="77">
        <v>0.22500000000000001</v>
      </c>
      <c r="H90" s="77">
        <v>0.11899999999999999</v>
      </c>
      <c r="I90" s="77">
        <v>0.13700000000000001</v>
      </c>
      <c r="J90" s="77">
        <v>0.04</v>
      </c>
      <c r="K90" s="77">
        <v>0.30499999999999999</v>
      </c>
      <c r="L90" s="77">
        <v>0.46899999999999997</v>
      </c>
      <c r="M90" s="77">
        <v>0.17499999999999999</v>
      </c>
      <c r="N90" s="78">
        <v>366</v>
      </c>
      <c r="O90" s="122">
        <v>0.16400000000000001</v>
      </c>
      <c r="P90" s="139"/>
    </row>
    <row r="91" spans="1:16" ht="15" thickBot="1" x14ac:dyDescent="0.25">
      <c r="A91" s="116" t="s">
        <v>92</v>
      </c>
      <c r="B91" s="117">
        <v>4.7E-2</v>
      </c>
      <c r="C91" s="117">
        <v>5.8999999999999997E-2</v>
      </c>
      <c r="D91" s="117">
        <v>8.8999999999999996E-2</v>
      </c>
      <c r="E91" s="117">
        <v>8.6999999999999994E-2</v>
      </c>
      <c r="F91" s="117">
        <v>7.2999999999999995E-2</v>
      </c>
      <c r="G91" s="117">
        <v>5.6000000000000001E-2</v>
      </c>
      <c r="H91" s="117">
        <v>8.6999999999999994E-2</v>
      </c>
      <c r="I91" s="117">
        <v>8.5999999999999993E-2</v>
      </c>
      <c r="J91" s="117">
        <v>2.5999999999999999E-2</v>
      </c>
      <c r="K91" s="117">
        <v>7.6999999999999999E-2</v>
      </c>
      <c r="L91" s="117">
        <v>4.3999999999999997E-2</v>
      </c>
      <c r="M91" s="117">
        <v>0.04</v>
      </c>
      <c r="N91" s="118">
        <v>366</v>
      </c>
      <c r="O91" s="120">
        <v>6.4000000000000001E-2</v>
      </c>
      <c r="P91" s="140"/>
    </row>
    <row r="92" spans="1:16" x14ac:dyDescent="0.2">
      <c r="A92" s="104" t="s">
        <v>56</v>
      </c>
      <c r="B92" s="77">
        <v>7.3999999999999996E-2</v>
      </c>
      <c r="C92" s="77">
        <v>7.4999999999999997E-2</v>
      </c>
      <c r="D92" s="77">
        <v>0.13300000000000001</v>
      </c>
      <c r="E92" s="77">
        <v>7.9000000000000001E-2</v>
      </c>
      <c r="F92" s="77">
        <v>0.154</v>
      </c>
      <c r="G92" s="77">
        <v>0.10199999999999999</v>
      </c>
      <c r="H92" s="77">
        <v>0.10299999999999999</v>
      </c>
      <c r="I92" s="77">
        <v>0.113</v>
      </c>
      <c r="J92" s="77">
        <v>4.4999999999999998E-2</v>
      </c>
      <c r="K92" s="77">
        <v>0.23200000000000001</v>
      </c>
      <c r="L92" s="77">
        <v>0.31900000000000001</v>
      </c>
      <c r="M92" s="77">
        <v>0.1</v>
      </c>
      <c r="N92" s="76">
        <v>366</v>
      </c>
      <c r="O92" s="122">
        <v>0.128</v>
      </c>
      <c r="P92" s="139"/>
    </row>
    <row r="93" spans="1:16" x14ac:dyDescent="0.2">
      <c r="A93" s="104" t="s">
        <v>57</v>
      </c>
      <c r="B93" s="77">
        <v>7.8E-2</v>
      </c>
      <c r="C93" s="77">
        <v>8.8999999999999996E-2</v>
      </c>
      <c r="D93" s="77">
        <v>0.19500000000000001</v>
      </c>
      <c r="E93" s="77">
        <v>7.8E-2</v>
      </c>
      <c r="F93" s="77">
        <v>0.126</v>
      </c>
      <c r="G93" s="77">
        <v>0.20300000000000001</v>
      </c>
      <c r="H93" s="77">
        <v>0.109</v>
      </c>
      <c r="I93" s="77">
        <v>0.09</v>
      </c>
      <c r="J93" s="77">
        <v>3.6999999999999998E-2</v>
      </c>
      <c r="K93" s="77">
        <v>7.2999999999999995E-2</v>
      </c>
      <c r="L93" s="77">
        <v>0.14499999999999999</v>
      </c>
      <c r="M93" s="77">
        <v>8.2000000000000003E-2</v>
      </c>
      <c r="N93" s="78">
        <v>366</v>
      </c>
      <c r="O93" s="122">
        <v>0.108</v>
      </c>
      <c r="P93" s="139"/>
    </row>
    <row r="94" spans="1:16" x14ac:dyDescent="0.2">
      <c r="A94" s="104" t="s">
        <v>58</v>
      </c>
      <c r="B94" s="77">
        <v>4.5999999999999999E-2</v>
      </c>
      <c r="C94" s="77">
        <v>4.3999999999999997E-2</v>
      </c>
      <c r="D94" s="77">
        <v>9.6000000000000002E-2</v>
      </c>
      <c r="E94" s="77">
        <v>8.6999999999999994E-2</v>
      </c>
      <c r="F94" s="77">
        <v>6.6000000000000003E-2</v>
      </c>
      <c r="G94" s="77">
        <v>0.186</v>
      </c>
      <c r="H94" s="77">
        <v>0.14000000000000001</v>
      </c>
      <c r="I94" s="77">
        <v>0.109</v>
      </c>
      <c r="J94" s="77">
        <v>0.04</v>
      </c>
      <c r="K94" s="77">
        <v>8.6999999999999994E-2</v>
      </c>
      <c r="L94" s="77">
        <v>4.5999999999999999E-2</v>
      </c>
      <c r="M94" s="77">
        <v>6.8000000000000005E-2</v>
      </c>
      <c r="N94" s="78">
        <v>366</v>
      </c>
      <c r="O94" s="122">
        <v>8.4000000000000005E-2</v>
      </c>
      <c r="P94" s="139"/>
    </row>
    <row r="95" spans="1:16" x14ac:dyDescent="0.2">
      <c r="A95" s="108" t="s">
        <v>59</v>
      </c>
      <c r="B95" s="109">
        <v>5.5E-2</v>
      </c>
      <c r="C95" s="109">
        <v>0.107</v>
      </c>
      <c r="D95" s="109">
        <v>0.08</v>
      </c>
      <c r="E95" s="109">
        <v>5.3999999999999999E-2</v>
      </c>
      <c r="F95" s="109">
        <v>7.5999999999999998E-2</v>
      </c>
      <c r="G95" s="109">
        <v>8.5000000000000006E-2</v>
      </c>
      <c r="H95" s="109">
        <v>0.10199999999999999</v>
      </c>
      <c r="I95" s="109">
        <v>6.4000000000000001E-2</v>
      </c>
      <c r="J95" s="109">
        <v>2.1000000000000001E-2</v>
      </c>
      <c r="K95" s="109">
        <v>6.6000000000000003E-2</v>
      </c>
      <c r="L95" s="109">
        <v>5.3999999999999999E-2</v>
      </c>
      <c r="M95" s="109">
        <v>3.5000000000000003E-2</v>
      </c>
      <c r="N95" s="78">
        <v>366</v>
      </c>
      <c r="O95" s="121">
        <v>6.7000000000000004E-2</v>
      </c>
      <c r="P95" s="139"/>
    </row>
    <row r="96" spans="1:16" x14ac:dyDescent="0.2">
      <c r="A96" s="104" t="s">
        <v>60</v>
      </c>
      <c r="B96" s="77">
        <v>0.06</v>
      </c>
      <c r="C96" s="77">
        <v>4.2999999999999997E-2</v>
      </c>
      <c r="D96" s="77">
        <v>0.09</v>
      </c>
      <c r="E96" s="77">
        <v>9.9000000000000005E-2</v>
      </c>
      <c r="F96" s="77">
        <v>0.189</v>
      </c>
      <c r="G96" s="77">
        <v>0.21299999999999999</v>
      </c>
      <c r="H96" s="77">
        <v>0.24199999999999999</v>
      </c>
      <c r="I96" s="77">
        <v>0.16900000000000001</v>
      </c>
      <c r="J96" s="77">
        <v>0.89</v>
      </c>
      <c r="K96" s="77">
        <v>0.80200000000000005</v>
      </c>
      <c r="L96" s="77">
        <v>0.70299999999999996</v>
      </c>
      <c r="M96" s="77">
        <v>1E-3</v>
      </c>
      <c r="N96" s="78">
        <v>366</v>
      </c>
      <c r="O96" s="122">
        <v>0.29199999999999998</v>
      </c>
      <c r="P96" s="139"/>
    </row>
    <row r="97" spans="1:16" x14ac:dyDescent="0.2">
      <c r="A97" s="104" t="s">
        <v>61</v>
      </c>
      <c r="B97" s="77">
        <v>6.7000000000000004E-2</v>
      </c>
      <c r="C97" s="77">
        <v>0.05</v>
      </c>
      <c r="D97" s="77">
        <v>0.10100000000000001</v>
      </c>
      <c r="E97" s="77">
        <v>5.3999999999999999E-2</v>
      </c>
      <c r="F97" s="77">
        <v>7.0999999999999994E-2</v>
      </c>
      <c r="G97" s="77">
        <v>8.6999999999999994E-2</v>
      </c>
      <c r="H97" s="77">
        <v>0.10100000000000001</v>
      </c>
      <c r="I97" s="77">
        <v>9.7000000000000003E-2</v>
      </c>
      <c r="J97" s="77">
        <v>2.3E-2</v>
      </c>
      <c r="K97" s="77">
        <v>0.05</v>
      </c>
      <c r="L97" s="77">
        <v>3.2000000000000001E-2</v>
      </c>
      <c r="M97" s="77">
        <v>5.8999999999999997E-2</v>
      </c>
      <c r="N97" s="78">
        <v>366</v>
      </c>
      <c r="O97" s="122">
        <v>6.6000000000000003E-2</v>
      </c>
      <c r="P97" s="139"/>
    </row>
    <row r="98" spans="1:16" ht="15" thickBot="1" x14ac:dyDescent="0.25">
      <c r="A98" s="116" t="s">
        <v>62</v>
      </c>
      <c r="B98" s="117">
        <v>8.4000000000000005E-2</v>
      </c>
      <c r="C98" s="117">
        <v>0.17499999999999999</v>
      </c>
      <c r="D98" s="117">
        <v>0.184</v>
      </c>
      <c r="E98" s="117">
        <v>0.188</v>
      </c>
      <c r="F98" s="117">
        <v>0.59699999999999998</v>
      </c>
      <c r="G98" s="117">
        <v>0.20799999999999999</v>
      </c>
      <c r="H98" s="117">
        <v>0.19400000000000001</v>
      </c>
      <c r="I98" s="117">
        <v>0.17</v>
      </c>
      <c r="J98" s="117">
        <v>0.23400000000000001</v>
      </c>
      <c r="K98" s="117">
        <v>1.014</v>
      </c>
      <c r="L98" s="117">
        <v>0.622</v>
      </c>
      <c r="M98" s="117">
        <v>0.126</v>
      </c>
      <c r="N98" s="118">
        <v>366</v>
      </c>
      <c r="O98" s="120">
        <v>0.318</v>
      </c>
      <c r="P98" s="140"/>
    </row>
    <row r="99" spans="1:16" x14ac:dyDescent="0.2">
      <c r="A99" s="104" t="s">
        <v>93</v>
      </c>
      <c r="B99" s="77">
        <v>6.6000000000000003E-2</v>
      </c>
      <c r="C99" s="77">
        <v>9.7000000000000003E-2</v>
      </c>
      <c r="D99" s="77">
        <v>0.35</v>
      </c>
      <c r="E99" s="77">
        <v>0.10100000000000001</v>
      </c>
      <c r="F99" s="77">
        <v>9.5000000000000001E-2</v>
      </c>
      <c r="G99" s="77">
        <v>0.15</v>
      </c>
      <c r="H99" s="77">
        <v>0.10199999999999999</v>
      </c>
      <c r="I99" s="77">
        <v>0.153</v>
      </c>
      <c r="J99" s="77">
        <v>8.4000000000000005E-2</v>
      </c>
      <c r="K99" s="77">
        <v>0.28199999999999997</v>
      </c>
      <c r="L99" s="77">
        <v>0.22500000000000001</v>
      </c>
      <c r="M99" s="77">
        <v>6.6000000000000003E-2</v>
      </c>
      <c r="N99" s="76">
        <v>367</v>
      </c>
      <c r="O99" s="122">
        <v>0.14799999999999999</v>
      </c>
      <c r="P99" s="139"/>
    </row>
    <row r="100" spans="1:16" x14ac:dyDescent="0.2">
      <c r="A100" s="104" t="s">
        <v>94</v>
      </c>
      <c r="B100" s="77">
        <v>0.13300000000000001</v>
      </c>
      <c r="C100" s="77">
        <v>0.108</v>
      </c>
      <c r="D100" s="77">
        <v>0.29399999999999998</v>
      </c>
      <c r="E100" s="77">
        <v>0.19900000000000001</v>
      </c>
      <c r="F100" s="77">
        <v>0.17599999999999999</v>
      </c>
      <c r="G100" s="77">
        <v>0.16300000000000001</v>
      </c>
      <c r="H100" s="77" t="s">
        <v>9</v>
      </c>
      <c r="I100" s="77">
        <v>0.16200000000000001</v>
      </c>
      <c r="J100" s="77">
        <v>0.20499999999999999</v>
      </c>
      <c r="K100" s="77">
        <v>0.28599999999999998</v>
      </c>
      <c r="L100" s="77">
        <v>0.17399999999999999</v>
      </c>
      <c r="M100" s="77">
        <v>0.104</v>
      </c>
      <c r="N100" s="78">
        <v>338</v>
      </c>
      <c r="O100" s="122">
        <v>0.183</v>
      </c>
      <c r="P100" s="142"/>
    </row>
    <row r="101" spans="1:16" x14ac:dyDescent="0.2">
      <c r="A101" s="104" t="s">
        <v>95</v>
      </c>
      <c r="B101" s="77">
        <v>5.8999999999999997E-2</v>
      </c>
      <c r="C101" s="77">
        <v>9.7000000000000003E-2</v>
      </c>
      <c r="D101" s="77">
        <v>9.5000000000000001E-2</v>
      </c>
      <c r="E101" s="77">
        <v>8.8999999999999996E-2</v>
      </c>
      <c r="F101" s="77">
        <v>0.08</v>
      </c>
      <c r="G101" s="77">
        <v>9.1999999999999998E-2</v>
      </c>
      <c r="H101" s="77">
        <v>8.1000000000000003E-2</v>
      </c>
      <c r="I101" s="77">
        <v>0.153</v>
      </c>
      <c r="J101" s="77">
        <v>5.3999999999999999E-2</v>
      </c>
      <c r="K101" s="77">
        <v>0.10100000000000001</v>
      </c>
      <c r="L101" s="77">
        <v>6.9000000000000006E-2</v>
      </c>
      <c r="M101" s="77">
        <v>6.5000000000000002E-2</v>
      </c>
      <c r="N101" s="78">
        <v>367</v>
      </c>
      <c r="O101" s="122">
        <v>8.5999999999999993E-2</v>
      </c>
      <c r="P101" s="142"/>
    </row>
    <row r="102" spans="1:16" ht="15" thickBot="1" x14ac:dyDescent="0.25">
      <c r="A102" s="116" t="s">
        <v>96</v>
      </c>
      <c r="B102" s="117">
        <v>0.11799999999999999</v>
      </c>
      <c r="C102" s="117">
        <v>0.193</v>
      </c>
      <c r="D102" s="117">
        <v>0.188</v>
      </c>
      <c r="E102" s="117">
        <v>0.21</v>
      </c>
      <c r="F102" s="117">
        <v>0.10199999999999999</v>
      </c>
      <c r="G102" s="117">
        <v>0.13</v>
      </c>
      <c r="H102" s="117">
        <v>0.153</v>
      </c>
      <c r="I102" s="117">
        <v>0.19900000000000001</v>
      </c>
      <c r="J102" s="117">
        <v>0.126</v>
      </c>
      <c r="K102" s="117">
        <v>0.112</v>
      </c>
      <c r="L102" s="117">
        <v>0.16500000000000001</v>
      </c>
      <c r="M102" s="117">
        <v>0.13800000000000001</v>
      </c>
      <c r="N102" s="118">
        <v>367</v>
      </c>
      <c r="O102" s="120">
        <v>0.153</v>
      </c>
      <c r="P102" s="140"/>
    </row>
    <row r="103" spans="1:16" x14ac:dyDescent="0.2">
      <c r="A103" s="155"/>
    </row>
  </sheetData>
  <mergeCells count="2">
    <mergeCell ref="A1:M1"/>
    <mergeCell ref="A2:M2"/>
  </mergeCells>
  <conditionalFormatting sqref="O6:O11 O51:O52 O60 O66 O73 O85:O87 O89 O92:O93 O99:O101 O54:O58 O62:O64 O68:O71 O75:O77 O79:O83 O95:O96 O13:O49">
    <cfRule type="cellIs" dxfId="37" priority="40" stopIfTrue="1" operator="greaterThanOrEqual">
      <formula>0.355</formula>
    </cfRule>
    <cfRule type="cellIs" dxfId="36" priority="41" stopIfTrue="1" operator="equal">
      <formula>"Ausfall"</formula>
    </cfRule>
  </conditionalFormatting>
  <conditionalFormatting sqref="O12">
    <cfRule type="cellIs" dxfId="35" priority="37" stopIfTrue="1" operator="greaterThanOrEqual">
      <formula>0.355</formula>
    </cfRule>
    <cfRule type="cellIs" dxfId="34" priority="38" stopIfTrue="1" operator="equal">
      <formula>"Ausfall"</formula>
    </cfRule>
  </conditionalFormatting>
  <conditionalFormatting sqref="O50">
    <cfRule type="cellIs" dxfId="33" priority="35" stopIfTrue="1" operator="greaterThanOrEqual">
      <formula>0.355</formula>
    </cfRule>
    <cfRule type="cellIs" dxfId="32" priority="36" stopIfTrue="1" operator="equal">
      <formula>"Ausfall"</formula>
    </cfRule>
  </conditionalFormatting>
  <conditionalFormatting sqref="O59">
    <cfRule type="cellIs" dxfId="31" priority="31" stopIfTrue="1" operator="greaterThanOrEqual">
      <formula>0.355</formula>
    </cfRule>
    <cfRule type="cellIs" dxfId="30" priority="32" stopIfTrue="1" operator="equal">
      <formula>"Ausfall"</formula>
    </cfRule>
  </conditionalFormatting>
  <conditionalFormatting sqref="O65">
    <cfRule type="cellIs" dxfId="29" priority="29" stopIfTrue="1" operator="greaterThanOrEqual">
      <formula>0.355</formula>
    </cfRule>
    <cfRule type="cellIs" dxfId="28" priority="30" stopIfTrue="1" operator="equal">
      <formula>"Ausfall"</formula>
    </cfRule>
  </conditionalFormatting>
  <conditionalFormatting sqref="O72">
    <cfRule type="cellIs" dxfId="27" priority="27" stopIfTrue="1" operator="greaterThanOrEqual">
      <formula>0.355</formula>
    </cfRule>
    <cfRule type="cellIs" dxfId="26" priority="28" stopIfTrue="1" operator="equal">
      <formula>"Ausfall"</formula>
    </cfRule>
  </conditionalFormatting>
  <conditionalFormatting sqref="O84">
    <cfRule type="cellIs" dxfId="25" priority="25" stopIfTrue="1" operator="greaterThanOrEqual">
      <formula>0.355</formula>
    </cfRule>
    <cfRule type="cellIs" dxfId="24" priority="26" stopIfTrue="1" operator="equal">
      <formula>"Ausfall"</formula>
    </cfRule>
  </conditionalFormatting>
  <conditionalFormatting sqref="O88">
    <cfRule type="cellIs" dxfId="23" priority="23" stopIfTrue="1" operator="greaterThanOrEqual">
      <formula>0.355</formula>
    </cfRule>
    <cfRule type="cellIs" dxfId="22" priority="24" stopIfTrue="1" operator="equal">
      <formula>"Ausfall"</formula>
    </cfRule>
  </conditionalFormatting>
  <conditionalFormatting sqref="O91">
    <cfRule type="cellIs" dxfId="21" priority="21" stopIfTrue="1" operator="greaterThanOrEqual">
      <formula>0.355</formula>
    </cfRule>
    <cfRule type="cellIs" dxfId="20" priority="22" stopIfTrue="1" operator="equal">
      <formula>"Ausfall"</formula>
    </cfRule>
  </conditionalFormatting>
  <conditionalFormatting sqref="O98">
    <cfRule type="cellIs" dxfId="19" priority="19" stopIfTrue="1" operator="greaterThanOrEqual">
      <formula>0.355</formula>
    </cfRule>
    <cfRule type="cellIs" dxfId="18" priority="20" stopIfTrue="1" operator="equal">
      <formula>"Ausfall"</formula>
    </cfRule>
  </conditionalFormatting>
  <conditionalFormatting sqref="O102">
    <cfRule type="cellIs" dxfId="17" priority="17" stopIfTrue="1" operator="greaterThanOrEqual">
      <formula>0.355</formula>
    </cfRule>
    <cfRule type="cellIs" dxfId="16" priority="18" stopIfTrue="1" operator="equal">
      <formula>"Ausfall"</formula>
    </cfRule>
  </conditionalFormatting>
  <conditionalFormatting sqref="O53">
    <cfRule type="cellIs" dxfId="15" priority="15" stopIfTrue="1" operator="greaterThanOrEqual">
      <formula>0.355</formula>
    </cfRule>
    <cfRule type="cellIs" dxfId="14" priority="16" stopIfTrue="1" operator="equal">
      <formula>"Ausfall"</formula>
    </cfRule>
  </conditionalFormatting>
  <conditionalFormatting sqref="O61">
    <cfRule type="cellIs" dxfId="13" priority="13" stopIfTrue="1" operator="greaterThanOrEqual">
      <formula>0.355</formula>
    </cfRule>
    <cfRule type="cellIs" dxfId="12" priority="14" stopIfTrue="1" operator="equal">
      <formula>"Ausfall"</formula>
    </cfRule>
  </conditionalFormatting>
  <conditionalFormatting sqref="O67">
    <cfRule type="cellIs" dxfId="11" priority="11" stopIfTrue="1" operator="greaterThanOrEqual">
      <formula>0.355</formula>
    </cfRule>
    <cfRule type="cellIs" dxfId="10" priority="12" stopIfTrue="1" operator="equal">
      <formula>"Ausfall"</formula>
    </cfRule>
  </conditionalFormatting>
  <conditionalFormatting sqref="O74">
    <cfRule type="cellIs" dxfId="9" priority="9" stopIfTrue="1" operator="greaterThanOrEqual">
      <formula>0.355</formula>
    </cfRule>
    <cfRule type="cellIs" dxfId="8" priority="10" stopIfTrue="1" operator="equal">
      <formula>"Ausfall"</formula>
    </cfRule>
  </conditionalFormatting>
  <conditionalFormatting sqref="O78">
    <cfRule type="cellIs" dxfId="7" priority="7" stopIfTrue="1" operator="greaterThanOrEqual">
      <formula>0.355</formula>
    </cfRule>
    <cfRule type="cellIs" dxfId="6" priority="8" stopIfTrue="1" operator="equal">
      <formula>"Ausfall"</formula>
    </cfRule>
  </conditionalFormatting>
  <conditionalFormatting sqref="O90">
    <cfRule type="cellIs" dxfId="5" priority="5" stopIfTrue="1" operator="greaterThanOrEqual">
      <formula>0.355</formula>
    </cfRule>
    <cfRule type="cellIs" dxfId="4" priority="6" stopIfTrue="1" operator="equal">
      <formula>"Ausfall"</formula>
    </cfRule>
  </conditionalFormatting>
  <conditionalFormatting sqref="O94">
    <cfRule type="cellIs" dxfId="3" priority="3" stopIfTrue="1" operator="greaterThanOrEqual">
      <formula>0.355</formula>
    </cfRule>
    <cfRule type="cellIs" dxfId="2" priority="4" stopIfTrue="1" operator="equal">
      <formula>"Ausfall"</formula>
    </cfRule>
  </conditionalFormatting>
  <conditionalFormatting sqref="O97">
    <cfRule type="cellIs" dxfId="1" priority="1" stopIfTrue="1" operator="greaterThanOrEqual">
      <formula>0.355</formula>
    </cfRule>
    <cfRule type="cellIs" dxfId="0" priority="2" stopIfTrue="1" operator="equal">
      <formula>"Ausfall"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ySplit="6" topLeftCell="A45" activePane="bottomLeft" state="frozenSplit"/>
      <selection pane="bottomLeft" activeCell="F101" sqref="F101"/>
    </sheetView>
  </sheetViews>
  <sheetFormatPr baseColWidth="10" defaultRowHeight="14.25" x14ac:dyDescent="0.2"/>
  <cols>
    <col min="4" max="4" width="11.25" style="135"/>
  </cols>
  <sheetData>
    <row r="1" spans="1:16" ht="15" x14ac:dyDescent="0.25">
      <c r="A1" s="126" t="s">
        <v>156</v>
      </c>
    </row>
    <row r="2" spans="1:16" x14ac:dyDescent="0.2">
      <c r="A2" s="91" t="s">
        <v>157</v>
      </c>
    </row>
    <row r="3" spans="1:16" x14ac:dyDescent="0.2">
      <c r="A3" s="91"/>
    </row>
    <row r="4" spans="1:16" ht="15" thickBot="1" x14ac:dyDescent="0.25"/>
    <row r="5" spans="1:16" x14ac:dyDescent="0.2">
      <c r="A5" s="24" t="s">
        <v>126</v>
      </c>
      <c r="B5" s="25" t="s">
        <v>0</v>
      </c>
      <c r="C5" s="25" t="s">
        <v>0</v>
      </c>
      <c r="D5" s="25" t="s">
        <v>153</v>
      </c>
    </row>
    <row r="6" spans="1:16" ht="15" thickBot="1" x14ac:dyDescent="0.25">
      <c r="A6" s="124"/>
      <c r="B6" s="3" t="s">
        <v>63</v>
      </c>
      <c r="C6" s="3" t="s">
        <v>64</v>
      </c>
      <c r="D6" s="136"/>
    </row>
    <row r="7" spans="1:16" x14ac:dyDescent="0.2">
      <c r="A7" s="123" t="s">
        <v>65</v>
      </c>
      <c r="B7" s="8">
        <v>373988</v>
      </c>
      <c r="C7" s="8">
        <v>5704454</v>
      </c>
      <c r="D7" s="137" t="str">
        <f>HYPERLINK("http://www.gis-rest.nrw.de/geocoding_map_client/?rw="&amp;B7&amp;"&amp;hw="&amp;C7,A7)</f>
        <v>BOCH 004</v>
      </c>
      <c r="E7" s="91"/>
      <c r="F7" s="50"/>
      <c r="H7" s="50"/>
      <c r="N7" s="50"/>
      <c r="P7" s="90"/>
    </row>
    <row r="8" spans="1:16" x14ac:dyDescent="0.2">
      <c r="A8" s="105" t="s">
        <v>66</v>
      </c>
      <c r="B8" s="7">
        <v>373927</v>
      </c>
      <c r="C8" s="7">
        <v>5705000</v>
      </c>
      <c r="D8" s="138" t="str">
        <f t="shared" ref="D8:D74" si="0">HYPERLINK("http://www.gis-rest.nrw.de/geocoding_map_client/?rw="&amp;B8&amp;"&amp;hw="&amp;C8,A8)</f>
        <v>BOCH 006</v>
      </c>
    </row>
    <row r="9" spans="1:16" x14ac:dyDescent="0.2">
      <c r="A9" s="105" t="s">
        <v>169</v>
      </c>
      <c r="B9" s="7">
        <v>359656</v>
      </c>
      <c r="C9" s="7">
        <v>5710256</v>
      </c>
      <c r="D9" s="138" t="str">
        <f t="shared" si="0"/>
        <v>BOTT 001</v>
      </c>
    </row>
    <row r="10" spans="1:16" x14ac:dyDescent="0.2">
      <c r="A10" s="105" t="s">
        <v>158</v>
      </c>
      <c r="B10" s="7">
        <v>344139</v>
      </c>
      <c r="C10" s="7">
        <v>5714751</v>
      </c>
      <c r="D10" s="138" t="str">
        <f t="shared" si="0"/>
        <v>DINS 006</v>
      </c>
    </row>
    <row r="11" spans="1:16" x14ac:dyDescent="0.2">
      <c r="A11" s="105" t="s">
        <v>159</v>
      </c>
      <c r="B11" s="7">
        <v>343966</v>
      </c>
      <c r="C11" s="7">
        <v>5714835</v>
      </c>
      <c r="D11" s="138" t="str">
        <f t="shared" si="0"/>
        <v>DINS 007</v>
      </c>
      <c r="E11" s="50"/>
    </row>
    <row r="12" spans="1:16" x14ac:dyDescent="0.2">
      <c r="A12" s="105" t="s">
        <v>67</v>
      </c>
      <c r="B12" s="7">
        <v>392295</v>
      </c>
      <c r="C12" s="7">
        <v>5710075</v>
      </c>
      <c r="D12" s="138" t="str">
        <f t="shared" si="0"/>
        <v>DORT 002</v>
      </c>
    </row>
    <row r="13" spans="1:16" x14ac:dyDescent="0.2">
      <c r="A13" s="105" t="s">
        <v>10</v>
      </c>
      <c r="B13" s="7">
        <v>343373</v>
      </c>
      <c r="C13" s="7">
        <v>5699444</v>
      </c>
      <c r="D13" s="138" t="str">
        <f t="shared" si="0"/>
        <v>DUNO 008</v>
      </c>
    </row>
    <row r="14" spans="1:16" x14ac:dyDescent="0.2">
      <c r="A14" s="105" t="s">
        <v>11</v>
      </c>
      <c r="B14" s="7">
        <v>343401</v>
      </c>
      <c r="C14" s="7">
        <v>5702187</v>
      </c>
      <c r="D14" s="138" t="str">
        <f t="shared" si="0"/>
        <v>DUNO 021</v>
      </c>
    </row>
    <row r="15" spans="1:16" x14ac:dyDescent="0.2">
      <c r="A15" s="105" t="s">
        <v>12</v>
      </c>
      <c r="B15" s="7">
        <v>344622</v>
      </c>
      <c r="C15" s="7">
        <v>5702222</v>
      </c>
      <c r="D15" s="138" t="str">
        <f t="shared" si="0"/>
        <v>DUNO 022</v>
      </c>
    </row>
    <row r="16" spans="1:16" x14ac:dyDescent="0.2">
      <c r="A16" s="105" t="s">
        <v>13</v>
      </c>
      <c r="B16" s="7">
        <v>341489</v>
      </c>
      <c r="C16" s="7">
        <v>5703318</v>
      </c>
      <c r="D16" s="138" t="str">
        <f t="shared" si="0"/>
        <v>DUNO 026</v>
      </c>
    </row>
    <row r="17" spans="1:4" x14ac:dyDescent="0.2">
      <c r="A17" s="105" t="s">
        <v>14</v>
      </c>
      <c r="B17" s="7">
        <v>342574</v>
      </c>
      <c r="C17" s="7">
        <v>5703444</v>
      </c>
      <c r="D17" s="138" t="str">
        <f t="shared" si="0"/>
        <v>DUNO 027</v>
      </c>
    </row>
    <row r="18" spans="1:4" x14ac:dyDescent="0.2">
      <c r="A18" s="105" t="s">
        <v>15</v>
      </c>
      <c r="B18" s="7">
        <v>343735</v>
      </c>
      <c r="C18" s="7">
        <v>5703339</v>
      </c>
      <c r="D18" s="138" t="str">
        <f t="shared" si="0"/>
        <v>DUNO 028</v>
      </c>
    </row>
    <row r="19" spans="1:4" x14ac:dyDescent="0.2">
      <c r="A19" s="105" t="s">
        <v>16</v>
      </c>
      <c r="B19" s="7">
        <v>344488</v>
      </c>
      <c r="C19" s="7">
        <v>5703379</v>
      </c>
      <c r="D19" s="138" t="str">
        <f t="shared" si="0"/>
        <v>DUNO 029</v>
      </c>
    </row>
    <row r="20" spans="1:4" x14ac:dyDescent="0.2">
      <c r="A20" s="105" t="s">
        <v>17</v>
      </c>
      <c r="B20" s="7">
        <v>345508</v>
      </c>
      <c r="C20" s="7">
        <v>5703170</v>
      </c>
      <c r="D20" s="138" t="str">
        <f t="shared" si="0"/>
        <v>DUNO 030</v>
      </c>
    </row>
    <row r="21" spans="1:4" x14ac:dyDescent="0.2">
      <c r="A21" s="105" t="s">
        <v>18</v>
      </c>
      <c r="B21" s="7">
        <v>341807</v>
      </c>
      <c r="C21" s="7">
        <v>5704382</v>
      </c>
      <c r="D21" s="138" t="str">
        <f t="shared" si="0"/>
        <v>DUNO 034</v>
      </c>
    </row>
    <row r="22" spans="1:4" x14ac:dyDescent="0.2">
      <c r="A22" s="105" t="s">
        <v>19</v>
      </c>
      <c r="B22" s="7">
        <v>342762</v>
      </c>
      <c r="C22" s="7">
        <v>5704552</v>
      </c>
      <c r="D22" s="138" t="str">
        <f t="shared" si="0"/>
        <v>DUNO 035</v>
      </c>
    </row>
    <row r="23" spans="1:4" x14ac:dyDescent="0.2">
      <c r="A23" s="105" t="s">
        <v>20</v>
      </c>
      <c r="B23" s="7">
        <v>343462</v>
      </c>
      <c r="C23" s="7">
        <v>5704270</v>
      </c>
      <c r="D23" s="138" t="str">
        <f t="shared" si="0"/>
        <v>DUNO 036</v>
      </c>
    </row>
    <row r="24" spans="1:4" x14ac:dyDescent="0.2">
      <c r="A24" s="105" t="s">
        <v>21</v>
      </c>
      <c r="B24" s="7">
        <v>344520</v>
      </c>
      <c r="C24" s="7">
        <v>5704231</v>
      </c>
      <c r="D24" s="138" t="str">
        <f t="shared" si="0"/>
        <v>DUNO 037</v>
      </c>
    </row>
    <row r="25" spans="1:4" x14ac:dyDescent="0.2">
      <c r="A25" s="105" t="s">
        <v>22</v>
      </c>
      <c r="B25" s="7">
        <v>345538</v>
      </c>
      <c r="C25" s="7">
        <v>5704263</v>
      </c>
      <c r="D25" s="138" t="str">
        <f t="shared" si="0"/>
        <v>DUNO 038</v>
      </c>
    </row>
    <row r="26" spans="1:4" x14ac:dyDescent="0.2">
      <c r="A26" s="105" t="s">
        <v>23</v>
      </c>
      <c r="B26" s="7">
        <v>346347</v>
      </c>
      <c r="C26" s="7">
        <v>5704243</v>
      </c>
      <c r="D26" s="138" t="str">
        <f t="shared" si="0"/>
        <v>DUNO 039</v>
      </c>
    </row>
    <row r="27" spans="1:4" x14ac:dyDescent="0.2">
      <c r="A27" s="105" t="s">
        <v>24</v>
      </c>
      <c r="B27" s="7">
        <v>347391</v>
      </c>
      <c r="C27" s="7">
        <v>5704181</v>
      </c>
      <c r="D27" s="138" t="str">
        <f t="shared" si="0"/>
        <v>DUNO 040</v>
      </c>
    </row>
    <row r="28" spans="1:4" x14ac:dyDescent="0.2">
      <c r="A28" s="105" t="s">
        <v>25</v>
      </c>
      <c r="B28" s="7">
        <v>338706</v>
      </c>
      <c r="C28" s="7">
        <v>5705418</v>
      </c>
      <c r="D28" s="138" t="str">
        <f t="shared" si="0"/>
        <v>DUNO 042</v>
      </c>
    </row>
    <row r="29" spans="1:4" x14ac:dyDescent="0.2">
      <c r="A29" s="105" t="s">
        <v>26</v>
      </c>
      <c r="B29" s="7">
        <v>340624</v>
      </c>
      <c r="C29" s="7">
        <v>5705233</v>
      </c>
      <c r="D29" s="138" t="str">
        <f t="shared" si="0"/>
        <v>DUNO 044</v>
      </c>
    </row>
    <row r="30" spans="1:4" x14ac:dyDescent="0.2">
      <c r="A30" s="105" t="s">
        <v>27</v>
      </c>
      <c r="B30" s="7">
        <v>342561</v>
      </c>
      <c r="C30" s="7">
        <v>5705319</v>
      </c>
      <c r="D30" s="138" t="str">
        <f t="shared" si="0"/>
        <v>DUNO 046</v>
      </c>
    </row>
    <row r="31" spans="1:4" x14ac:dyDescent="0.2">
      <c r="A31" s="105" t="s">
        <v>28</v>
      </c>
      <c r="B31" s="7">
        <v>343373</v>
      </c>
      <c r="C31" s="7">
        <v>5705222</v>
      </c>
      <c r="D31" s="138" t="str">
        <f t="shared" si="0"/>
        <v>DUNO 047</v>
      </c>
    </row>
    <row r="32" spans="1:4" x14ac:dyDescent="0.2">
      <c r="A32" s="105" t="s">
        <v>29</v>
      </c>
      <c r="B32" s="7">
        <v>344694</v>
      </c>
      <c r="C32" s="7">
        <v>5705111</v>
      </c>
      <c r="D32" s="138" t="str">
        <f t="shared" si="0"/>
        <v>DUNO 048</v>
      </c>
    </row>
    <row r="33" spans="1:4" x14ac:dyDescent="0.2">
      <c r="A33" s="105" t="s">
        <v>30</v>
      </c>
      <c r="B33" s="7">
        <v>345740</v>
      </c>
      <c r="C33" s="7">
        <v>5705066</v>
      </c>
      <c r="D33" s="138" t="str">
        <f t="shared" si="0"/>
        <v>DUNO 049</v>
      </c>
    </row>
    <row r="34" spans="1:4" x14ac:dyDescent="0.2">
      <c r="A34" s="105" t="s">
        <v>31</v>
      </c>
      <c r="B34" s="7">
        <v>346541</v>
      </c>
      <c r="C34" s="7">
        <v>5705111</v>
      </c>
      <c r="D34" s="138" t="str">
        <f t="shared" si="0"/>
        <v>DUNO 050</v>
      </c>
    </row>
    <row r="35" spans="1:4" x14ac:dyDescent="0.2">
      <c r="A35" s="105" t="s">
        <v>32</v>
      </c>
      <c r="B35" s="7">
        <v>348622</v>
      </c>
      <c r="C35" s="7">
        <v>5704994</v>
      </c>
      <c r="D35" s="138" t="str">
        <f t="shared" si="0"/>
        <v>DUNO 052</v>
      </c>
    </row>
    <row r="36" spans="1:4" x14ac:dyDescent="0.2">
      <c r="A36" s="105" t="s">
        <v>33</v>
      </c>
      <c r="B36" s="7">
        <v>340580</v>
      </c>
      <c r="C36" s="7">
        <v>5706631</v>
      </c>
      <c r="D36" s="138" t="str">
        <f t="shared" si="0"/>
        <v>DUNO 053</v>
      </c>
    </row>
    <row r="37" spans="1:4" x14ac:dyDescent="0.2">
      <c r="A37" s="105" t="s">
        <v>34</v>
      </c>
      <c r="B37" s="7">
        <v>343880</v>
      </c>
      <c r="C37" s="7">
        <v>5706115</v>
      </c>
      <c r="D37" s="138" t="str">
        <f t="shared" si="0"/>
        <v>DUNO 056</v>
      </c>
    </row>
    <row r="38" spans="1:4" x14ac:dyDescent="0.2">
      <c r="A38" s="105" t="s">
        <v>35</v>
      </c>
      <c r="B38" s="7">
        <v>345651</v>
      </c>
      <c r="C38" s="7">
        <v>5706155</v>
      </c>
      <c r="D38" s="138" t="str">
        <f t="shared" si="0"/>
        <v>DUNO 058</v>
      </c>
    </row>
    <row r="39" spans="1:4" x14ac:dyDescent="0.2">
      <c r="A39" s="105" t="s">
        <v>36</v>
      </c>
      <c r="B39" s="7">
        <v>342399</v>
      </c>
      <c r="C39" s="7">
        <v>5707181</v>
      </c>
      <c r="D39" s="138" t="str">
        <f t="shared" si="0"/>
        <v>DUNO 065</v>
      </c>
    </row>
    <row r="40" spans="1:4" x14ac:dyDescent="0.2">
      <c r="A40" s="105" t="s">
        <v>37</v>
      </c>
      <c r="B40" s="7">
        <v>343618</v>
      </c>
      <c r="C40" s="7">
        <v>5706886</v>
      </c>
      <c r="D40" s="138" t="str">
        <f t="shared" si="0"/>
        <v>DUNO 066</v>
      </c>
    </row>
    <row r="41" spans="1:4" x14ac:dyDescent="0.2">
      <c r="A41" s="105" t="s">
        <v>38</v>
      </c>
      <c r="B41" s="7">
        <v>344761</v>
      </c>
      <c r="C41" s="7">
        <v>5707288</v>
      </c>
      <c r="D41" s="138" t="str">
        <f t="shared" si="0"/>
        <v>DUNO 067</v>
      </c>
    </row>
    <row r="42" spans="1:4" x14ac:dyDescent="0.2">
      <c r="A42" s="105" t="s">
        <v>39</v>
      </c>
      <c r="B42" s="7">
        <v>346714</v>
      </c>
      <c r="C42" s="7">
        <v>5707239</v>
      </c>
      <c r="D42" s="138" t="str">
        <f t="shared" si="0"/>
        <v>DUNO 069</v>
      </c>
    </row>
    <row r="43" spans="1:4" x14ac:dyDescent="0.2">
      <c r="A43" s="105" t="s">
        <v>40</v>
      </c>
      <c r="B43" s="7">
        <v>341447</v>
      </c>
      <c r="C43" s="7">
        <v>5708436</v>
      </c>
      <c r="D43" s="138" t="str">
        <f t="shared" si="0"/>
        <v>DUNO 075</v>
      </c>
    </row>
    <row r="44" spans="1:4" x14ac:dyDescent="0.2">
      <c r="A44" s="105" t="s">
        <v>41</v>
      </c>
      <c r="B44" s="7">
        <v>342613</v>
      </c>
      <c r="C44" s="7">
        <v>5707991</v>
      </c>
      <c r="D44" s="138" t="str">
        <f t="shared" si="0"/>
        <v>DUNO 076</v>
      </c>
    </row>
    <row r="45" spans="1:4" x14ac:dyDescent="0.2">
      <c r="A45" s="105" t="s">
        <v>42</v>
      </c>
      <c r="B45" s="7">
        <v>343773</v>
      </c>
      <c r="C45" s="7">
        <v>5708255</v>
      </c>
      <c r="D45" s="138" t="str">
        <f t="shared" si="0"/>
        <v>DUNO 077</v>
      </c>
    </row>
    <row r="46" spans="1:4" x14ac:dyDescent="0.2">
      <c r="A46" s="105" t="s">
        <v>43</v>
      </c>
      <c r="B46" s="7">
        <v>345563</v>
      </c>
      <c r="C46" s="7">
        <v>5708288</v>
      </c>
      <c r="D46" s="138" t="str">
        <f t="shared" si="0"/>
        <v>DUNO 079</v>
      </c>
    </row>
    <row r="47" spans="1:4" x14ac:dyDescent="0.2">
      <c r="A47" s="105" t="s">
        <v>44</v>
      </c>
      <c r="B47" s="7">
        <v>342847</v>
      </c>
      <c r="C47" s="7">
        <v>5709541</v>
      </c>
      <c r="D47" s="138" t="str">
        <f t="shared" si="0"/>
        <v>DUNO 084</v>
      </c>
    </row>
    <row r="48" spans="1:4" x14ac:dyDescent="0.2">
      <c r="A48" s="105" t="s">
        <v>45</v>
      </c>
      <c r="B48" s="7">
        <v>343439</v>
      </c>
      <c r="C48" s="7">
        <v>5709271</v>
      </c>
      <c r="D48" s="138" t="str">
        <f t="shared" si="0"/>
        <v>DUNO 085</v>
      </c>
    </row>
    <row r="49" spans="1:4" x14ac:dyDescent="0.2">
      <c r="A49" s="105" t="s">
        <v>46</v>
      </c>
      <c r="B49" s="7">
        <v>344850</v>
      </c>
      <c r="C49" s="7">
        <v>5709089</v>
      </c>
      <c r="D49" s="138" t="str">
        <f t="shared" si="0"/>
        <v>DUNO 086</v>
      </c>
    </row>
    <row r="50" spans="1:4" x14ac:dyDescent="0.2">
      <c r="A50" s="105" t="s">
        <v>160</v>
      </c>
      <c r="B50" s="7">
        <v>342692</v>
      </c>
      <c r="C50" s="7">
        <v>5703940</v>
      </c>
      <c r="D50" s="138" t="str">
        <f t="shared" si="0"/>
        <v>DUNO 119</v>
      </c>
    </row>
    <row r="51" spans="1:4" x14ac:dyDescent="0.2">
      <c r="A51" s="105" t="s">
        <v>161</v>
      </c>
      <c r="B51" s="7">
        <v>346341</v>
      </c>
      <c r="C51" s="7">
        <v>5703864</v>
      </c>
      <c r="D51" s="138" t="str">
        <f t="shared" si="0"/>
        <v>DUNO 122</v>
      </c>
    </row>
    <row r="52" spans="1:4" x14ac:dyDescent="0.2">
      <c r="A52" s="105" t="s">
        <v>47</v>
      </c>
      <c r="B52" s="7">
        <v>339954</v>
      </c>
      <c r="C52" s="7">
        <v>5693320</v>
      </c>
      <c r="D52" s="138" t="str">
        <f t="shared" si="0"/>
        <v>DUSÜ 006</v>
      </c>
    </row>
    <row r="53" spans="1:4" x14ac:dyDescent="0.2">
      <c r="A53" s="105" t="s">
        <v>48</v>
      </c>
      <c r="B53" s="7">
        <v>342073</v>
      </c>
      <c r="C53" s="7">
        <v>5693469</v>
      </c>
      <c r="D53" s="138" t="str">
        <f t="shared" si="0"/>
        <v>DUSÜ 007</v>
      </c>
    </row>
    <row r="54" spans="1:4" x14ac:dyDescent="0.2">
      <c r="A54" s="105" t="s">
        <v>49</v>
      </c>
      <c r="B54" s="7">
        <v>342261</v>
      </c>
      <c r="C54" s="7">
        <v>5693918</v>
      </c>
      <c r="D54" s="138" t="str">
        <f t="shared" si="0"/>
        <v>DUSÜ 009</v>
      </c>
    </row>
    <row r="55" spans="1:4" x14ac:dyDescent="0.2">
      <c r="A55" s="105" t="s">
        <v>50</v>
      </c>
      <c r="B55" s="7">
        <v>342591</v>
      </c>
      <c r="C55" s="7">
        <v>5693766</v>
      </c>
      <c r="D55" s="138" t="str">
        <f t="shared" si="0"/>
        <v>DUSÜ 010</v>
      </c>
    </row>
    <row r="56" spans="1:4" x14ac:dyDescent="0.2">
      <c r="A56" s="105" t="s">
        <v>68</v>
      </c>
      <c r="B56" s="7">
        <v>342417</v>
      </c>
      <c r="C56" s="7">
        <v>5694419</v>
      </c>
      <c r="D56" s="138" t="str">
        <f t="shared" si="0"/>
        <v>DUSÜ 012</v>
      </c>
    </row>
    <row r="57" spans="1:4" x14ac:dyDescent="0.2">
      <c r="A57" s="105" t="s">
        <v>162</v>
      </c>
      <c r="B57" s="7">
        <v>308268</v>
      </c>
      <c r="C57" s="7">
        <v>5629656</v>
      </c>
      <c r="D57" s="138" t="str">
        <f t="shared" si="0"/>
        <v>ESCH 001</v>
      </c>
    </row>
    <row r="58" spans="1:4" x14ac:dyDescent="0.2">
      <c r="A58" s="105" t="s">
        <v>163</v>
      </c>
      <c r="B58" s="7">
        <v>307936</v>
      </c>
      <c r="C58" s="7">
        <v>5630015</v>
      </c>
      <c r="D58" s="138" t="str">
        <f t="shared" si="0"/>
        <v>ESCH 002</v>
      </c>
    </row>
    <row r="59" spans="1:4" x14ac:dyDescent="0.2">
      <c r="A59" s="105" t="s">
        <v>108</v>
      </c>
      <c r="B59" s="7">
        <v>310067</v>
      </c>
      <c r="C59" s="7">
        <v>5633652</v>
      </c>
      <c r="D59" s="138" t="str">
        <f t="shared" si="0"/>
        <v>WEIS 001</v>
      </c>
    </row>
    <row r="60" spans="1:4" x14ac:dyDescent="0.2">
      <c r="A60" s="105" t="s">
        <v>110</v>
      </c>
      <c r="B60" s="7">
        <v>310627</v>
      </c>
      <c r="C60" s="7">
        <v>5634157</v>
      </c>
      <c r="D60" s="138" t="str">
        <f t="shared" si="0"/>
        <v>WEIS 003</v>
      </c>
    </row>
    <row r="61" spans="1:4" x14ac:dyDescent="0.2">
      <c r="A61" s="105" t="s">
        <v>69</v>
      </c>
      <c r="B61" s="7">
        <v>328306</v>
      </c>
      <c r="C61" s="7">
        <v>5706309</v>
      </c>
      <c r="D61" s="138" t="str">
        <f t="shared" si="0"/>
        <v>KALI 001</v>
      </c>
    </row>
    <row r="62" spans="1:4" x14ac:dyDescent="0.2">
      <c r="A62" s="105" t="s">
        <v>70</v>
      </c>
      <c r="B62" s="7">
        <v>328005</v>
      </c>
      <c r="C62" s="7">
        <v>5705788</v>
      </c>
      <c r="D62" s="138" t="str">
        <f t="shared" si="0"/>
        <v>KALI 002</v>
      </c>
    </row>
    <row r="63" spans="1:4" x14ac:dyDescent="0.2">
      <c r="A63" s="105" t="s">
        <v>71</v>
      </c>
      <c r="B63" s="7">
        <v>327643</v>
      </c>
      <c r="C63" s="7">
        <v>5705463</v>
      </c>
      <c r="D63" s="138" t="str">
        <f t="shared" si="0"/>
        <v>KALI 003</v>
      </c>
    </row>
    <row r="64" spans="1:4" x14ac:dyDescent="0.2">
      <c r="A64" s="105" t="s">
        <v>72</v>
      </c>
      <c r="B64" s="7">
        <v>327487</v>
      </c>
      <c r="C64" s="7">
        <v>5706543</v>
      </c>
      <c r="D64" s="138" t="str">
        <f t="shared" si="0"/>
        <v>KALI 004</v>
      </c>
    </row>
    <row r="65" spans="1:4" x14ac:dyDescent="0.2">
      <c r="A65" s="105" t="s">
        <v>73</v>
      </c>
      <c r="B65" s="7">
        <v>328762</v>
      </c>
      <c r="C65" s="7">
        <v>5706832</v>
      </c>
      <c r="D65" s="138" t="str">
        <f t="shared" si="0"/>
        <v>KALI 005</v>
      </c>
    </row>
    <row r="66" spans="1:4" x14ac:dyDescent="0.2">
      <c r="A66" s="105" t="s">
        <v>74</v>
      </c>
      <c r="B66" s="7">
        <v>328614</v>
      </c>
      <c r="C66" s="7">
        <v>5705630</v>
      </c>
      <c r="D66" s="138" t="str">
        <f t="shared" si="0"/>
        <v>KALI 006</v>
      </c>
    </row>
    <row r="67" spans="1:4" x14ac:dyDescent="0.2">
      <c r="A67" s="105" t="s">
        <v>106</v>
      </c>
      <c r="B67" s="7">
        <v>329129</v>
      </c>
      <c r="C67" s="7">
        <v>5687040</v>
      </c>
      <c r="D67" s="138" t="str">
        <f t="shared" si="0"/>
        <v>KRES 001A</v>
      </c>
    </row>
    <row r="68" spans="1:4" x14ac:dyDescent="0.2">
      <c r="A68" s="105" t="s">
        <v>75</v>
      </c>
      <c r="B68" s="7">
        <v>329482</v>
      </c>
      <c r="C68" s="7">
        <v>5687021</v>
      </c>
      <c r="D68" s="138" t="str">
        <f t="shared" si="0"/>
        <v>KRES 002</v>
      </c>
    </row>
    <row r="69" spans="1:4" x14ac:dyDescent="0.2">
      <c r="A69" s="105" t="s">
        <v>76</v>
      </c>
      <c r="B69" s="7">
        <v>329389</v>
      </c>
      <c r="C69" s="7">
        <v>5685462</v>
      </c>
      <c r="D69" s="138" t="str">
        <f t="shared" si="0"/>
        <v>KRES 003</v>
      </c>
    </row>
    <row r="70" spans="1:4" x14ac:dyDescent="0.2">
      <c r="A70" s="105" t="s">
        <v>51</v>
      </c>
      <c r="B70" s="7">
        <v>336947</v>
      </c>
      <c r="C70" s="7">
        <v>5690252</v>
      </c>
      <c r="D70" s="138" t="str">
        <f t="shared" si="0"/>
        <v>KRHA 002</v>
      </c>
    </row>
    <row r="71" spans="1:4" x14ac:dyDescent="0.2">
      <c r="A71" s="105" t="s">
        <v>52</v>
      </c>
      <c r="B71" s="7">
        <v>339024</v>
      </c>
      <c r="C71" s="7">
        <v>5689745</v>
      </c>
      <c r="D71" s="138" t="str">
        <f t="shared" si="0"/>
        <v>KRHA 004</v>
      </c>
    </row>
    <row r="72" spans="1:4" x14ac:dyDescent="0.2">
      <c r="A72" s="105" t="s">
        <v>53</v>
      </c>
      <c r="B72" s="7">
        <v>337028</v>
      </c>
      <c r="C72" s="7">
        <v>5690552</v>
      </c>
      <c r="D72" s="138" t="str">
        <f t="shared" si="0"/>
        <v>KRHA 005</v>
      </c>
    </row>
    <row r="73" spans="1:4" x14ac:dyDescent="0.2">
      <c r="A73" s="105" t="s">
        <v>107</v>
      </c>
      <c r="B73" s="7">
        <v>338340</v>
      </c>
      <c r="C73" s="7">
        <v>5690430</v>
      </c>
      <c r="D73" s="138" t="str">
        <f t="shared" si="0"/>
        <v>KRHA 007B</v>
      </c>
    </row>
    <row r="74" spans="1:4" x14ac:dyDescent="0.2">
      <c r="A74" s="105" t="s">
        <v>77</v>
      </c>
      <c r="B74" s="7">
        <v>396069</v>
      </c>
      <c r="C74" s="7">
        <v>5717768</v>
      </c>
      <c r="D74" s="138" t="str">
        <f t="shared" si="0"/>
        <v>LÜNE 001</v>
      </c>
    </row>
    <row r="75" spans="1:4" x14ac:dyDescent="0.2">
      <c r="A75" s="105" t="s">
        <v>78</v>
      </c>
      <c r="B75" s="7">
        <v>396987</v>
      </c>
      <c r="C75" s="7">
        <v>5717674</v>
      </c>
      <c r="D75" s="138" t="str">
        <f t="shared" ref="D75:D103" si="1">HYPERLINK("http://www.gis-rest.nrw.de/geocoding_map_client/?rw="&amp;B75&amp;"&amp;hw="&amp;C75,A75)</f>
        <v>LÜNE 002</v>
      </c>
    </row>
    <row r="76" spans="1:4" x14ac:dyDescent="0.2">
      <c r="A76" s="105" t="s">
        <v>79</v>
      </c>
      <c r="B76" s="7">
        <v>397035</v>
      </c>
      <c r="C76" s="7">
        <v>5717895</v>
      </c>
      <c r="D76" s="138" t="str">
        <f t="shared" si="1"/>
        <v>LÜNE 003</v>
      </c>
    </row>
    <row r="77" spans="1:4" x14ac:dyDescent="0.2">
      <c r="A77" s="105" t="s">
        <v>80</v>
      </c>
      <c r="B77" s="7">
        <v>397911</v>
      </c>
      <c r="C77" s="7">
        <v>5718021</v>
      </c>
      <c r="D77" s="138" t="str">
        <f t="shared" si="1"/>
        <v>LÜNE 005</v>
      </c>
    </row>
    <row r="78" spans="1:4" x14ac:dyDescent="0.2">
      <c r="A78" s="105" t="s">
        <v>81</v>
      </c>
      <c r="B78" s="7">
        <v>397050</v>
      </c>
      <c r="C78" s="7">
        <v>5718556</v>
      </c>
      <c r="D78" s="138" t="str">
        <f t="shared" si="1"/>
        <v>LÜNE 006A</v>
      </c>
    </row>
    <row r="79" spans="1:4" x14ac:dyDescent="0.2">
      <c r="A79" s="105" t="s">
        <v>82</v>
      </c>
      <c r="B79" s="7">
        <v>397278</v>
      </c>
      <c r="C79" s="7">
        <v>5718482</v>
      </c>
      <c r="D79" s="138" t="str">
        <f t="shared" si="1"/>
        <v>LÜNE 007</v>
      </c>
    </row>
    <row r="80" spans="1:4" x14ac:dyDescent="0.2">
      <c r="A80" s="105" t="s">
        <v>83</v>
      </c>
      <c r="B80" s="7">
        <v>397933</v>
      </c>
      <c r="C80" s="7">
        <v>5719099</v>
      </c>
      <c r="D80" s="138" t="str">
        <f t="shared" si="1"/>
        <v>LÜNE 009A</v>
      </c>
    </row>
    <row r="81" spans="1:4" x14ac:dyDescent="0.2">
      <c r="A81" s="105" t="s">
        <v>84</v>
      </c>
      <c r="B81" s="7">
        <v>396193</v>
      </c>
      <c r="C81" s="7">
        <v>5718344</v>
      </c>
      <c r="D81" s="138" t="str">
        <f t="shared" si="1"/>
        <v>LÜNE 010</v>
      </c>
    </row>
    <row r="82" spans="1:4" x14ac:dyDescent="0.2">
      <c r="A82" s="105" t="s">
        <v>85</v>
      </c>
      <c r="B82" s="7">
        <v>397206</v>
      </c>
      <c r="C82" s="7">
        <v>5718018</v>
      </c>
      <c r="D82" s="138" t="str">
        <f t="shared" si="1"/>
        <v>LÜNE 011</v>
      </c>
    </row>
    <row r="83" spans="1:4" x14ac:dyDescent="0.2">
      <c r="A83" s="105" t="s">
        <v>86</v>
      </c>
      <c r="B83" s="7">
        <v>397541</v>
      </c>
      <c r="C83" s="7">
        <v>5718419</v>
      </c>
      <c r="D83" s="138" t="str">
        <f t="shared" si="1"/>
        <v>LÜNE 012</v>
      </c>
    </row>
    <row r="84" spans="1:4" x14ac:dyDescent="0.2">
      <c r="A84" s="105" t="s">
        <v>87</v>
      </c>
      <c r="B84" s="7">
        <v>395396</v>
      </c>
      <c r="C84" s="7">
        <v>5717711</v>
      </c>
      <c r="D84" s="138" t="str">
        <f t="shared" si="1"/>
        <v>LÜNE 015</v>
      </c>
    </row>
    <row r="85" spans="1:4" x14ac:dyDescent="0.2">
      <c r="A85" s="105" t="s">
        <v>88</v>
      </c>
      <c r="B85" s="7">
        <v>393697</v>
      </c>
      <c r="C85" s="7">
        <v>5717258</v>
      </c>
      <c r="D85" s="138" t="str">
        <f t="shared" si="1"/>
        <v>LÜNE 016</v>
      </c>
    </row>
    <row r="86" spans="1:4" x14ac:dyDescent="0.2">
      <c r="A86" s="105" t="s">
        <v>89</v>
      </c>
      <c r="B86" s="7">
        <v>350204</v>
      </c>
      <c r="C86" s="7">
        <v>5700960</v>
      </c>
      <c r="D86" s="138" t="str">
        <f t="shared" si="1"/>
        <v>MÜHA 003</v>
      </c>
    </row>
    <row r="87" spans="1:4" x14ac:dyDescent="0.2">
      <c r="A87" s="105" t="s">
        <v>90</v>
      </c>
      <c r="B87" s="7">
        <v>350386</v>
      </c>
      <c r="C87" s="7">
        <v>5699948</v>
      </c>
      <c r="D87" s="138" t="str">
        <f t="shared" si="1"/>
        <v>MÜHA 014</v>
      </c>
    </row>
    <row r="88" spans="1:4" x14ac:dyDescent="0.2">
      <c r="A88" s="105" t="s">
        <v>91</v>
      </c>
      <c r="B88" s="7">
        <v>350412</v>
      </c>
      <c r="C88" s="7">
        <v>5700660</v>
      </c>
      <c r="D88" s="138" t="str">
        <f t="shared" si="1"/>
        <v>MÜHA 015</v>
      </c>
    </row>
    <row r="89" spans="1:4" x14ac:dyDescent="0.2">
      <c r="A89" s="105" t="s">
        <v>105</v>
      </c>
      <c r="B89" s="7">
        <v>350655</v>
      </c>
      <c r="C89" s="7">
        <v>5699941</v>
      </c>
      <c r="D89" s="138" t="str">
        <f t="shared" si="1"/>
        <v>MÜHA 016</v>
      </c>
    </row>
    <row r="90" spans="1:4" x14ac:dyDescent="0.2">
      <c r="A90" s="105" t="s">
        <v>54</v>
      </c>
      <c r="B90" s="7">
        <v>399807</v>
      </c>
      <c r="C90" s="7">
        <v>5699720</v>
      </c>
      <c r="D90" s="138" t="str">
        <f t="shared" si="1"/>
        <v>SCHW 002</v>
      </c>
    </row>
    <row r="91" spans="1:4" x14ac:dyDescent="0.2">
      <c r="A91" s="105" t="s">
        <v>55</v>
      </c>
      <c r="B91" s="7">
        <v>399953</v>
      </c>
      <c r="C91" s="7">
        <v>5700162</v>
      </c>
      <c r="D91" s="138" t="str">
        <f t="shared" si="1"/>
        <v>SCHW 003</v>
      </c>
    </row>
    <row r="92" spans="1:4" x14ac:dyDescent="0.2">
      <c r="A92" s="105" t="s">
        <v>92</v>
      </c>
      <c r="B92" s="7">
        <v>399598</v>
      </c>
      <c r="C92" s="7">
        <v>5700187</v>
      </c>
      <c r="D92" s="138" t="str">
        <f t="shared" si="1"/>
        <v>SCHW 006</v>
      </c>
    </row>
    <row r="93" spans="1:4" x14ac:dyDescent="0.2">
      <c r="A93" s="105" t="s">
        <v>56</v>
      </c>
      <c r="B93" s="7">
        <v>430198</v>
      </c>
      <c r="C93" s="7">
        <v>5635517</v>
      </c>
      <c r="D93" s="138" t="str">
        <f t="shared" si="1"/>
        <v>SIEG 004</v>
      </c>
    </row>
    <row r="94" spans="1:4" x14ac:dyDescent="0.2">
      <c r="A94" s="105" t="s">
        <v>57</v>
      </c>
      <c r="B94" s="7">
        <v>431449</v>
      </c>
      <c r="C94" s="7">
        <v>5638013</v>
      </c>
      <c r="D94" s="138" t="str">
        <f t="shared" si="1"/>
        <v>SIEG 016</v>
      </c>
    </row>
    <row r="95" spans="1:4" x14ac:dyDescent="0.2">
      <c r="A95" s="105" t="s">
        <v>58</v>
      </c>
      <c r="B95" s="7">
        <v>431893</v>
      </c>
      <c r="C95" s="7">
        <v>5639161</v>
      </c>
      <c r="D95" s="138" t="str">
        <f t="shared" si="1"/>
        <v>SIEG 021</v>
      </c>
    </row>
    <row r="96" spans="1:4" x14ac:dyDescent="0.2">
      <c r="A96" s="105" t="s">
        <v>59</v>
      </c>
      <c r="B96" s="7">
        <v>431052</v>
      </c>
      <c r="C96" s="7">
        <v>5640111</v>
      </c>
      <c r="D96" s="138" t="str">
        <f t="shared" si="1"/>
        <v>SIEG 025</v>
      </c>
    </row>
    <row r="97" spans="1:4" x14ac:dyDescent="0.2">
      <c r="A97" s="105" t="s">
        <v>60</v>
      </c>
      <c r="B97" s="7">
        <v>431822</v>
      </c>
      <c r="C97" s="7">
        <v>5640166</v>
      </c>
      <c r="D97" s="138" t="str">
        <f t="shared" si="1"/>
        <v>SIEG 027</v>
      </c>
    </row>
    <row r="98" spans="1:4" x14ac:dyDescent="0.2">
      <c r="A98" s="105" t="s">
        <v>61</v>
      </c>
      <c r="B98" s="7">
        <v>432044</v>
      </c>
      <c r="C98" s="7">
        <v>5641692</v>
      </c>
      <c r="D98" s="138" t="str">
        <f t="shared" si="1"/>
        <v>SIEG 032</v>
      </c>
    </row>
    <row r="99" spans="1:4" x14ac:dyDescent="0.2">
      <c r="A99" s="105" t="s">
        <v>62</v>
      </c>
      <c r="B99" s="7">
        <v>430673</v>
      </c>
      <c r="C99" s="7">
        <v>5641340</v>
      </c>
      <c r="D99" s="138" t="str">
        <f t="shared" si="1"/>
        <v>SIEG 035</v>
      </c>
    </row>
    <row r="100" spans="1:4" x14ac:dyDescent="0.2">
      <c r="A100" s="105" t="s">
        <v>93</v>
      </c>
      <c r="B100" s="7">
        <v>383083</v>
      </c>
      <c r="C100" s="7">
        <v>5699469</v>
      </c>
      <c r="D100" s="138" t="str">
        <f t="shared" si="1"/>
        <v>WITT 001</v>
      </c>
    </row>
    <row r="101" spans="1:4" x14ac:dyDescent="0.2">
      <c r="A101" s="105" t="s">
        <v>94</v>
      </c>
      <c r="B101" s="7">
        <v>384307</v>
      </c>
      <c r="C101" s="7">
        <v>5699263</v>
      </c>
      <c r="D101" s="138" t="str">
        <f t="shared" si="1"/>
        <v>WITT 002</v>
      </c>
    </row>
    <row r="102" spans="1:4" x14ac:dyDescent="0.2">
      <c r="A102" s="105" t="s">
        <v>95</v>
      </c>
      <c r="B102" s="7">
        <v>383302</v>
      </c>
      <c r="C102" s="7">
        <v>5699823</v>
      </c>
      <c r="D102" s="138" t="str">
        <f t="shared" si="1"/>
        <v>WITT 003</v>
      </c>
    </row>
    <row r="103" spans="1:4" x14ac:dyDescent="0.2">
      <c r="A103" s="105" t="s">
        <v>96</v>
      </c>
      <c r="B103" s="7">
        <v>383984</v>
      </c>
      <c r="C103" s="7">
        <v>5699548</v>
      </c>
      <c r="D103" s="138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8" sqref="E18"/>
    </sheetView>
  </sheetViews>
  <sheetFormatPr baseColWidth="10" defaultRowHeight="14.25" x14ac:dyDescent="0.2"/>
  <cols>
    <col min="3" max="3" width="22.5" customWidth="1"/>
  </cols>
  <sheetData>
    <row r="1" spans="1:8" ht="15" x14ac:dyDescent="0.25">
      <c r="A1" s="87" t="s">
        <v>150</v>
      </c>
      <c r="B1" s="87"/>
      <c r="C1" s="87"/>
      <c r="D1" s="87"/>
      <c r="E1" s="87"/>
      <c r="F1" s="87"/>
      <c r="G1" s="87"/>
      <c r="H1" s="87"/>
    </row>
    <row r="4" spans="1:8" x14ac:dyDescent="0.2">
      <c r="A4" s="19" t="s">
        <v>129</v>
      </c>
      <c r="B4" s="19"/>
    </row>
    <row r="5" spans="1:8" x14ac:dyDescent="0.2">
      <c r="A5" s="19" t="s">
        <v>135</v>
      </c>
      <c r="B5" s="19"/>
    </row>
    <row r="6" spans="1:8" x14ac:dyDescent="0.2">
      <c r="A6" s="79" t="s">
        <v>136</v>
      </c>
      <c r="B6" s="19"/>
    </row>
    <row r="7" spans="1:8" x14ac:dyDescent="0.2">
      <c r="A7" s="19" t="s">
        <v>137</v>
      </c>
      <c r="B7" s="19"/>
    </row>
    <row r="8" spans="1:8" x14ac:dyDescent="0.2">
      <c r="A8" s="19"/>
      <c r="B8" s="19"/>
    </row>
    <row r="10" spans="1:8" x14ac:dyDescent="0.2">
      <c r="A10" s="19" t="s">
        <v>138</v>
      </c>
      <c r="B10" s="19" t="s">
        <v>139</v>
      </c>
    </row>
    <row r="11" spans="1:8" x14ac:dyDescent="0.2">
      <c r="A11" s="19" t="s">
        <v>140</v>
      </c>
      <c r="B11" s="19" t="s">
        <v>141</v>
      </c>
    </row>
    <row r="13" spans="1:8" x14ac:dyDescent="0.2">
      <c r="A13" s="19"/>
    </row>
    <row r="14" spans="1:8" x14ac:dyDescent="0.2">
      <c r="A14" s="19" t="s">
        <v>142</v>
      </c>
    </row>
    <row r="16" spans="1:8" x14ac:dyDescent="0.2">
      <c r="A16" s="80" t="s">
        <v>143</v>
      </c>
      <c r="B16" s="81"/>
      <c r="C16" s="81"/>
      <c r="D16" s="82"/>
    </row>
    <row r="17" spans="1:4" x14ac:dyDescent="0.2">
      <c r="A17" s="83" t="s">
        <v>144</v>
      </c>
      <c r="B17" s="83" t="s">
        <v>145</v>
      </c>
      <c r="C17" s="84" t="s">
        <v>146</v>
      </c>
      <c r="D17" s="84" t="s">
        <v>147</v>
      </c>
    </row>
    <row r="18" spans="1:4" x14ac:dyDescent="0.2">
      <c r="A18" s="85" t="s">
        <v>149</v>
      </c>
      <c r="B18" s="95">
        <v>43887</v>
      </c>
      <c r="C18" s="96"/>
      <c r="D18" s="86" t="s">
        <v>148</v>
      </c>
    </row>
    <row r="19" spans="1:4" x14ac:dyDescent="0.2">
      <c r="A19" s="97" t="s">
        <v>172</v>
      </c>
      <c r="B19" s="98">
        <v>43979</v>
      </c>
      <c r="C19" s="96" t="s">
        <v>173</v>
      </c>
      <c r="D19" s="86" t="s">
        <v>148</v>
      </c>
    </row>
    <row r="20" spans="1:4" x14ac:dyDescent="0.2">
      <c r="A20" s="97" t="s">
        <v>175</v>
      </c>
      <c r="B20" s="98">
        <v>44020</v>
      </c>
      <c r="C20" s="36"/>
      <c r="D20" s="86" t="s">
        <v>176</v>
      </c>
    </row>
    <row r="21" spans="1:4" x14ac:dyDescent="0.2">
      <c r="A21" s="99"/>
      <c r="B21" s="98"/>
      <c r="C21" s="96"/>
      <c r="D21" s="96"/>
    </row>
    <row r="22" spans="1:4" x14ac:dyDescent="0.2">
      <c r="A22" s="99"/>
      <c r="B22" s="98"/>
      <c r="C22" s="96"/>
      <c r="D22" s="96"/>
    </row>
    <row r="23" spans="1:4" x14ac:dyDescent="0.2">
      <c r="A23" s="99"/>
      <c r="B23" s="100"/>
      <c r="C23" s="96"/>
      <c r="D23" s="96"/>
    </row>
    <row r="24" spans="1:4" x14ac:dyDescent="0.2">
      <c r="A24" s="99"/>
      <c r="B24" s="100"/>
      <c r="C24" s="96"/>
      <c r="D24" s="96"/>
    </row>
    <row r="25" spans="1:4" x14ac:dyDescent="0.2">
      <c r="A25" s="99"/>
      <c r="B25" s="100"/>
      <c r="C25" s="96"/>
      <c r="D25" s="96"/>
    </row>
    <row r="26" spans="1:4" x14ac:dyDescent="0.2">
      <c r="A26" s="99"/>
      <c r="B26" s="100"/>
      <c r="C26" s="96"/>
      <c r="D26" s="96"/>
    </row>
    <row r="27" spans="1:4" x14ac:dyDescent="0.2">
      <c r="A27" s="99"/>
      <c r="B27" s="100"/>
      <c r="C27" s="96"/>
      <c r="D27" s="96"/>
    </row>
    <row r="28" spans="1:4" x14ac:dyDescent="0.2">
      <c r="A28" s="99"/>
      <c r="B28" s="98"/>
      <c r="C28" s="96"/>
      <c r="D28" s="96"/>
    </row>
    <row r="29" spans="1:4" x14ac:dyDescent="0.2">
      <c r="A29" s="99"/>
      <c r="B29" s="98"/>
      <c r="C29" s="96"/>
      <c r="D29" s="96"/>
    </row>
    <row r="30" spans="1:4" x14ac:dyDescent="0.2">
      <c r="A30" s="101"/>
      <c r="B30" s="101"/>
      <c r="C30" s="96"/>
      <c r="D30" s="96"/>
    </row>
    <row r="31" spans="1:4" x14ac:dyDescent="0.2">
      <c r="A31" s="101"/>
      <c r="B31" s="101"/>
      <c r="C31" s="96"/>
      <c r="D31" s="96"/>
    </row>
    <row r="32" spans="1:4" x14ac:dyDescent="0.2">
      <c r="A32" s="102"/>
      <c r="B32" s="76"/>
      <c r="C32" s="103"/>
      <c r="D32" s="10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Monsts-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olschew</cp:lastModifiedBy>
  <cp:lastPrinted>2014-05-23T07:41:58Z</cp:lastPrinted>
  <dcterms:created xsi:type="dcterms:W3CDTF">2014-05-19T09:25:09Z</dcterms:created>
  <dcterms:modified xsi:type="dcterms:W3CDTF">2020-07-08T09:01:18Z</dcterms:modified>
</cp:coreProperties>
</file>