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zorny\Desktop\"/>
    </mc:Choice>
  </mc:AlternateContent>
  <bookViews>
    <workbookView xWindow="0" yWindow="-15" windowWidth="12030" windowHeight="10680" tabRatio="728"/>
  </bookViews>
  <sheets>
    <sheet name="Inhalt" sheetId="4" r:id="rId1"/>
    <sheet name="Jahresmittelwerte" sheetId="11" r:id="rId2"/>
    <sheet name="Monatswerte" sheetId="2" r:id="rId3"/>
    <sheet name="SN Monsts- Jahreswerte" sheetId="3" r:id="rId4"/>
    <sheet name="Messpunkte" sheetId="7" r:id="rId5"/>
    <sheet name="Allg. Hinweis" sheetId="5" r:id="rId6"/>
  </sheets>
  <definedNames>
    <definedName name="_xlnm.Print_Titles" localSheetId="1">Jahresmittelwerte!$1:$6</definedName>
    <definedName name="_xlnm.Print_Titles" localSheetId="2">Monatswerte!$1:$5</definedName>
  </definedNames>
  <calcPr calcId="162913"/>
</workbook>
</file>

<file path=xl/calcChain.xml><?xml version="1.0" encoding="utf-8"?>
<calcChain xmlns="http://schemas.openxmlformats.org/spreadsheetml/2006/main">
  <c r="D56" i="7" l="1"/>
  <c r="D57" i="7"/>
  <c r="D61" i="7"/>
  <c r="D60" i="7"/>
  <c r="F8" i="11" l="1"/>
  <c r="E8" i="11"/>
  <c r="D8" i="11"/>
  <c r="C8" i="11"/>
  <c r="B8" i="11"/>
  <c r="K3" i="11"/>
  <c r="N2" i="3" l="1"/>
  <c r="J3" i="2"/>
  <c r="D13" i="7" l="1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8" i="7"/>
  <c r="D59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8" i="7"/>
  <c r="D9" i="7"/>
  <c r="D10" i="7"/>
  <c r="D11" i="7"/>
  <c r="D12" i="7"/>
  <c r="D7" i="7"/>
</calcChain>
</file>

<file path=xl/comments1.xml><?xml version="1.0" encoding="utf-8"?>
<comments xmlns="http://schemas.openxmlformats.org/spreadsheetml/2006/main">
  <authors>
    <author>olschew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Gelände war nicht zugängig.</t>
        </r>
      </text>
    </comment>
  </commentList>
</comments>
</file>

<file path=xl/sharedStrings.xml><?xml version="1.0" encoding="utf-8"?>
<sst xmlns="http://schemas.openxmlformats.org/spreadsheetml/2006/main" count="1156" uniqueCount="178">
  <si>
    <t>UTM32</t>
  </si>
  <si>
    <t>Blei</t>
  </si>
  <si>
    <t>Cadmium</t>
  </si>
  <si>
    <t>Arsen</t>
  </si>
  <si>
    <t>Nickel</t>
  </si>
  <si>
    <t>Zink</t>
  </si>
  <si>
    <t>Eisen</t>
  </si>
  <si>
    <t>g/(m²*d)</t>
  </si>
  <si>
    <t>µg/(m²*d)</t>
  </si>
  <si>
    <t>Ausfall</t>
  </si>
  <si>
    <t>DUNO 008</t>
  </si>
  <si>
    <t>DUNO 021</t>
  </si>
  <si>
    <t>DUNO 022</t>
  </si>
  <si>
    <t>DUNO 026</t>
  </si>
  <si>
    <t>DUNO 027</t>
  </si>
  <si>
    <t>DUNO 028</t>
  </si>
  <si>
    <t>DUNO 029</t>
  </si>
  <si>
    <t>DUNO 030</t>
  </si>
  <si>
    <t>DUNO 034</t>
  </si>
  <si>
    <t>DUNO 035</t>
  </si>
  <si>
    <t>DUNO 036</t>
  </si>
  <si>
    <t>DUNO 037</t>
  </si>
  <si>
    <t>DUNO 038</t>
  </si>
  <si>
    <t>DUNO 039</t>
  </si>
  <si>
    <t>DUNO 040</t>
  </si>
  <si>
    <t>DUNO 042</t>
  </si>
  <si>
    <t>DUNO 044</t>
  </si>
  <si>
    <t>DUNO 046</t>
  </si>
  <si>
    <t>DUNO 047</t>
  </si>
  <si>
    <t>DUNO 048</t>
  </si>
  <si>
    <t>DUNO 049</t>
  </si>
  <si>
    <t>DUNO 050</t>
  </si>
  <si>
    <t>DUNO 052</t>
  </si>
  <si>
    <t>DUNO 053</t>
  </si>
  <si>
    <t>DUNO 056</t>
  </si>
  <si>
    <t>DUNO 058</t>
  </si>
  <si>
    <t>DUNO 065</t>
  </si>
  <si>
    <t>DUNO 066</t>
  </si>
  <si>
    <t>DUNO 067</t>
  </si>
  <si>
    <t>DUNO 069</t>
  </si>
  <si>
    <t>DUNO 075</t>
  </si>
  <si>
    <t>DUNO 076</t>
  </si>
  <si>
    <t>DUNO 077</t>
  </si>
  <si>
    <t>DUNO 079</t>
  </si>
  <si>
    <t>DUNO 084</t>
  </si>
  <si>
    <t>DUNO 085</t>
  </si>
  <si>
    <t>DUNO 086</t>
  </si>
  <si>
    <t>DUSÜ 006</t>
  </si>
  <si>
    <t>DUSÜ 007</t>
  </si>
  <si>
    <t>DUSÜ 009</t>
  </si>
  <si>
    <t>DUSÜ 010</t>
  </si>
  <si>
    <t>KRHA 002</t>
  </si>
  <si>
    <t>KRHA 004</t>
  </si>
  <si>
    <t>KRHA 005</t>
  </si>
  <si>
    <t>SCHW 002</t>
  </si>
  <si>
    <t>SCHW 003</t>
  </si>
  <si>
    <t>SIEG 004</t>
  </si>
  <si>
    <t>SIEG 016</t>
  </si>
  <si>
    <t>SIEG 021</t>
  </si>
  <si>
    <t>SIEG 025</t>
  </si>
  <si>
    <t>SIEG 027</t>
  </si>
  <si>
    <t>SIEG 032</t>
  </si>
  <si>
    <t>SIEG 035</t>
  </si>
  <si>
    <t>R-Wert</t>
  </si>
  <si>
    <t>H-Wert</t>
  </si>
  <si>
    <t>BOCH 004</t>
  </si>
  <si>
    <t>BOCH 006</t>
  </si>
  <si>
    <t>DORT 002</t>
  </si>
  <si>
    <t>DUSÜ 012</t>
  </si>
  <si>
    <t>DUSÜ 025</t>
  </si>
  <si>
    <t>DUSÜ 027</t>
  </si>
  <si>
    <t>KALI 001</t>
  </si>
  <si>
    <t>KALI 002</t>
  </si>
  <si>
    <t>KALI 003</t>
  </si>
  <si>
    <t>KALI 004</t>
  </si>
  <si>
    <t>KALI 005</t>
  </si>
  <si>
    <t>KALI 006</t>
  </si>
  <si>
    <t>KRES 002</t>
  </si>
  <si>
    <t>KRES 003</t>
  </si>
  <si>
    <t>LÜNE 001</t>
  </si>
  <si>
    <t>LÜNE 002</t>
  </si>
  <si>
    <t>LÜNE 003</t>
  </si>
  <si>
    <t>LÜNE 005</t>
  </si>
  <si>
    <t>LÜNE 006A</t>
  </si>
  <si>
    <t>LÜNE 007</t>
  </si>
  <si>
    <t>LÜNE 009A</t>
  </si>
  <si>
    <t>LÜNE 010</t>
  </si>
  <si>
    <t>LÜNE 011</t>
  </si>
  <si>
    <t>LÜNE 012</t>
  </si>
  <si>
    <t>LÜNE 015</t>
  </si>
  <si>
    <t>LÜNE 016</t>
  </si>
  <si>
    <t>MÜHA 003</t>
  </si>
  <si>
    <t>MÜHA 014</t>
  </si>
  <si>
    <t>MÜHA 015</t>
  </si>
  <si>
    <t>SCHW 006</t>
  </si>
  <si>
    <t>WITT 001</t>
  </si>
  <si>
    <t>WITT 002</t>
  </si>
  <si>
    <t>WITT 003</t>
  </si>
  <si>
    <t>WITT 004</t>
  </si>
  <si>
    <t>Chrom</t>
  </si>
  <si>
    <t>Kupfer</t>
  </si>
  <si>
    <t>IW TA Luft</t>
  </si>
  <si>
    <t>N &gt; IW TA Luft</t>
  </si>
  <si>
    <t>Bemerkung</t>
  </si>
  <si>
    <t>Auffälligkeiten</t>
  </si>
  <si>
    <t>Beginn</t>
  </si>
  <si>
    <t>Ende</t>
  </si>
  <si>
    <t>MÜHA 016</t>
  </si>
  <si>
    <t>KRES 001A</t>
  </si>
  <si>
    <t>KRHA 007B</t>
  </si>
  <si>
    <t>WEIS 001</t>
  </si>
  <si>
    <t>Staub-niederschlag</t>
  </si>
  <si>
    <t>WEIS 003</t>
  </si>
  <si>
    <t>Sammelzeit</t>
  </si>
  <si>
    <t>Tage</t>
  </si>
  <si>
    <t>Staubniederschlag (SN)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</si>
  <si>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</si>
  <si>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</si>
  <si>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</si>
  <si>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</si>
  <si>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</si>
  <si>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</si>
  <si>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</si>
  <si>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</si>
  <si>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</si>
  <si>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</si>
  <si>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</si>
  <si>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</si>
  <si>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Messpunkte</t>
  </si>
  <si>
    <t>Jahresmittelwert</t>
  </si>
  <si>
    <t>Jahresmittelwerte</t>
  </si>
  <si>
    <t>Fachbereich 43</t>
  </si>
  <si>
    <t>Inhalt der Datei</t>
  </si>
  <si>
    <t>Monatswerte</t>
  </si>
  <si>
    <t>Staubniederschlag / Metalle</t>
  </si>
  <si>
    <t>Staubniederschlag</t>
  </si>
  <si>
    <t>Monats- / Jahreswerte</t>
  </si>
  <si>
    <t>Landesamt für Natur, Umwelt und Verbraucherschutz NRW</t>
  </si>
  <si>
    <t>Leibnizstraße 10</t>
  </si>
  <si>
    <t>45659 Recklinghausen</t>
  </si>
  <si>
    <t>Tel.:</t>
  </si>
  <si>
    <t>0201/7995-0</t>
  </si>
  <si>
    <t>Fax:</t>
  </si>
  <si>
    <t>0201/7995-1575</t>
  </si>
  <si>
    <t>Die Daten sind nach Abschluss freigegeben.</t>
  </si>
  <si>
    <t>Versionshinweise</t>
  </si>
  <si>
    <t>Version</t>
  </si>
  <si>
    <t>Datum</t>
  </si>
  <si>
    <t>Grund</t>
  </si>
  <si>
    <t>Status</t>
  </si>
  <si>
    <t>vorläufig</t>
  </si>
  <si>
    <t>1.0</t>
  </si>
  <si>
    <t>Messungen von Metallen im Staubniederschlag (SN)</t>
  </si>
  <si>
    <t>Hinweis</t>
  </si>
  <si>
    <t>Allgemeiner Hinweis</t>
  </si>
  <si>
    <t>GeoMap</t>
  </si>
  <si>
    <t>Verfahrensbeschreibung</t>
  </si>
  <si>
    <t>Parkplatz Firmengelände</t>
  </si>
  <si>
    <t>Hinweis:</t>
  </si>
  <si>
    <t>- In Spalte "D" ist ein Link zu den Messpunkten hinterlegt.</t>
  </si>
  <si>
    <t>- Die Koordinaten wurden 2017 überprüft und angepasst.</t>
  </si>
  <si>
    <t>Jahresmittelwerte 2018</t>
  </si>
  <si>
    <t>Monatswerte 2018</t>
  </si>
  <si>
    <t>Jahreswerte 2018</t>
  </si>
  <si>
    <t>DINS 006</t>
  </si>
  <si>
    <t>DINS 007</t>
  </si>
  <si>
    <t>DUNO 119</t>
  </si>
  <si>
    <t>DUNO 122</t>
  </si>
  <si>
    <t>ESCH 001</t>
  </si>
  <si>
    <t>ESCH 002</t>
  </si>
  <si>
    <t>-</t>
  </si>
  <si>
    <t>ab April Jahresprobe</t>
  </si>
  <si>
    <t>stark belastete Probe im August</t>
  </si>
  <si>
    <t>Grünfläche Firmangelände</t>
  </si>
  <si>
    <t>Firmengelände nicht öffentlich</t>
  </si>
  <si>
    <t>Vers. 1.1</t>
  </si>
  <si>
    <t>1.1</t>
  </si>
  <si>
    <t>Freigabe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</si>
</sst>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0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Fill="1"/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4" fillId="0" borderId="0" xfId="0" applyFont="1"/>
    <xf numFmtId="164" fontId="2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 applyFill="1"/>
    <xf numFmtId="165" fontId="2" fillId="0" borderId="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8" fillId="0" borderId="0" xfId="0" applyFont="1"/>
    <xf numFmtId="0" fontId="1" fillId="0" borderId="8" xfId="0" applyFont="1" applyBorder="1" applyAlignment="1">
      <alignment horizontal="center" wrapText="1"/>
    </xf>
    <xf numFmtId="0" fontId="3" fillId="0" borderId="0" xfId="0" applyFont="1" applyAlignment="1"/>
    <xf numFmtId="0" fontId="9" fillId="0" borderId="0" xfId="0" applyFont="1"/>
    <xf numFmtId="0" fontId="12" fillId="0" borderId="0" xfId="1"/>
    <xf numFmtId="0" fontId="1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6" xfId="0" applyBorder="1"/>
    <xf numFmtId="0" fontId="11" fillId="0" borderId="0" xfId="0" applyFont="1" applyBorder="1"/>
    <xf numFmtId="0" fontId="0" fillId="0" borderId="0" xfId="0" applyBorder="1"/>
    <xf numFmtId="0" fontId="0" fillId="0" borderId="17" xfId="0" applyBorder="1"/>
    <xf numFmtId="0" fontId="12" fillId="0" borderId="0" xfId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7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9" fillId="0" borderId="3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" fontId="2" fillId="0" borderId="21" xfId="0" applyNumberFormat="1" applyFont="1" applyBorder="1" applyAlignment="1">
      <alignment horizontal="center"/>
    </xf>
    <xf numFmtId="0" fontId="2" fillId="0" borderId="23" xfId="0" applyFont="1" applyBorder="1"/>
    <xf numFmtId="0" fontId="15" fillId="0" borderId="0" xfId="0" applyFont="1" applyAlignment="1"/>
    <xf numFmtId="0" fontId="12" fillId="0" borderId="0" xfId="1" quotePrefix="1" applyBorder="1"/>
    <xf numFmtId="0" fontId="13" fillId="3" borderId="0" xfId="0" applyFont="1" applyFill="1" applyAlignment="1"/>
    <xf numFmtId="3" fontId="0" fillId="0" borderId="0" xfId="0" applyNumberFormat="1"/>
    <xf numFmtId="49" fontId="0" fillId="0" borderId="0" xfId="0" applyNumberForma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4" fontId="9" fillId="0" borderId="22" xfId="0" applyNumberFormat="1" applyFont="1" applyBorder="1" applyAlignment="1">
      <alignment horizontal="center"/>
    </xf>
    <xf numFmtId="0" fontId="9" fillId="0" borderId="23" xfId="0" applyFont="1" applyBorder="1"/>
    <xf numFmtId="49" fontId="9" fillId="0" borderId="23" xfId="0" quotePrefix="1" applyNumberFormat="1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16" fontId="9" fillId="0" borderId="23" xfId="0" quotePrefix="1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/>
    <xf numFmtId="0" fontId="9" fillId="0" borderId="1" xfId="0" applyFont="1" applyBorder="1"/>
    <xf numFmtId="0" fontId="2" fillId="0" borderId="1" xfId="0" applyFont="1" applyFill="1" applyBorder="1" applyAlignment="1">
      <alignment horizontal="left"/>
    </xf>
    <xf numFmtId="14" fontId="2" fillId="3" borderId="0" xfId="0" applyNumberFormat="1" applyFont="1" applyFill="1" applyAlignment="1">
      <alignment horizontal="left"/>
    </xf>
    <xf numFmtId="0" fontId="2" fillId="0" borderId="26" xfId="0" applyFont="1" applyFill="1" applyBorder="1"/>
    <xf numFmtId="0" fontId="9" fillId="0" borderId="3" xfId="0" applyFont="1" applyBorder="1"/>
    <xf numFmtId="164" fontId="9" fillId="0" borderId="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1" fontId="18" fillId="0" borderId="0" xfId="0" applyNumberFormat="1" applyFont="1" applyAlignment="1">
      <alignment horizontal="left"/>
    </xf>
    <xf numFmtId="0" fontId="18" fillId="0" borderId="0" xfId="0" applyNumberFormat="1" applyFont="1"/>
    <xf numFmtId="0" fontId="0" fillId="0" borderId="0" xfId="0" applyNumberFormat="1"/>
    <xf numFmtId="0" fontId="13" fillId="0" borderId="0" xfId="0" applyFont="1" applyAlignment="1"/>
    <xf numFmtId="0" fontId="9" fillId="0" borderId="8" xfId="0" applyFont="1" applyBorder="1"/>
    <xf numFmtId="164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1" fontId="16" fillId="0" borderId="3" xfId="1" applyNumberFormat="1" applyFont="1" applyBorder="1" applyAlignment="1">
      <alignment horizontal="left"/>
    </xf>
    <xf numFmtId="1" fontId="16" fillId="0" borderId="1" xfId="1" applyNumberFormat="1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/>
    <xf numFmtId="0" fontId="9" fillId="0" borderId="30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</cellXfs>
  <cellStyles count="2">
    <cellStyle name="Link" xfId="1" builtinId="8"/>
    <cellStyle name="Standard" xfId="0" builtinId="0"/>
  </cellStyles>
  <dxfs count="230"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2</xdr:row>
      <xdr:rowOff>57150</xdr:rowOff>
    </xdr:from>
    <xdr:to>
      <xdr:col>4</xdr:col>
      <xdr:colOff>866775</xdr:colOff>
      <xdr:row>4</xdr:row>
      <xdr:rowOff>142875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100"/>
          <a:ext cx="22288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uv.nrw.de/umwelt/luft/immissionen/staubniederschla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activeCell="I15" sqref="I15"/>
    </sheetView>
  </sheetViews>
  <sheetFormatPr baseColWidth="10" defaultRowHeight="14.25" x14ac:dyDescent="0.2"/>
  <cols>
    <col min="1" max="1" width="4.375" customWidth="1"/>
    <col min="2" max="2" width="5.75" customWidth="1"/>
    <col min="3" max="3" width="4.875" customWidth="1"/>
    <col min="4" max="4" width="7.25" customWidth="1"/>
    <col min="5" max="5" width="17.5" customWidth="1"/>
  </cols>
  <sheetData>
    <row r="1" spans="1:13" ht="18" x14ac:dyDescent="0.25">
      <c r="A1" s="147" t="s">
        <v>152</v>
      </c>
      <c r="B1" s="147"/>
      <c r="C1" s="147"/>
      <c r="D1" s="147"/>
      <c r="E1" s="147"/>
      <c r="F1" s="147"/>
      <c r="G1" s="147"/>
      <c r="H1" s="147"/>
      <c r="I1" s="48"/>
      <c r="J1" s="48"/>
      <c r="K1" s="48"/>
      <c r="L1" s="48"/>
      <c r="M1" s="48"/>
    </row>
    <row r="2" spans="1:13" ht="18" x14ac:dyDescent="0.25">
      <c r="A2" s="147">
        <v>2018</v>
      </c>
      <c r="B2" s="147"/>
      <c r="C2" s="147"/>
      <c r="D2" s="147"/>
      <c r="E2" s="147"/>
      <c r="F2" s="147"/>
      <c r="G2" s="147"/>
      <c r="H2" s="147"/>
    </row>
    <row r="4" spans="1:13" ht="18" x14ac:dyDescent="0.25">
      <c r="F4" s="89"/>
      <c r="G4" s="89"/>
      <c r="H4" s="89"/>
    </row>
    <row r="5" spans="1:13" x14ac:dyDescent="0.2">
      <c r="F5" s="130"/>
    </row>
    <row r="6" spans="1:13" x14ac:dyDescent="0.2">
      <c r="B6" s="51" t="s">
        <v>131</v>
      </c>
      <c r="E6" s="106">
        <v>43887</v>
      </c>
    </row>
    <row r="7" spans="1:13" x14ac:dyDescent="0.2">
      <c r="E7" s="54" t="s">
        <v>175</v>
      </c>
    </row>
    <row r="10" spans="1:13" x14ac:dyDescent="0.2">
      <c r="A10" s="53"/>
    </row>
    <row r="11" spans="1:13" ht="18" x14ac:dyDescent="0.25">
      <c r="B11" s="52" t="s">
        <v>132</v>
      </c>
    </row>
    <row r="13" spans="1:13" x14ac:dyDescent="0.2">
      <c r="B13" s="55"/>
      <c r="C13" s="56"/>
      <c r="D13" s="56"/>
      <c r="E13" s="57"/>
    </row>
    <row r="14" spans="1:13" ht="15" x14ac:dyDescent="0.25">
      <c r="B14" s="58"/>
      <c r="C14" s="59" t="s">
        <v>134</v>
      </c>
      <c r="D14" s="60"/>
      <c r="E14" s="61"/>
    </row>
    <row r="15" spans="1:13" x14ac:dyDescent="0.2">
      <c r="B15" s="58"/>
      <c r="C15" s="60"/>
      <c r="D15" s="62" t="s">
        <v>130</v>
      </c>
      <c r="E15" s="61"/>
    </row>
    <row r="16" spans="1:13" x14ac:dyDescent="0.2">
      <c r="B16" s="58"/>
      <c r="C16" s="60"/>
      <c r="D16" s="62" t="s">
        <v>133</v>
      </c>
      <c r="E16" s="61"/>
    </row>
    <row r="17" spans="2:5" x14ac:dyDescent="0.2">
      <c r="B17" s="58"/>
      <c r="C17" s="60"/>
      <c r="D17" s="60"/>
      <c r="E17" s="61"/>
    </row>
    <row r="18" spans="2:5" ht="15" x14ac:dyDescent="0.25">
      <c r="B18" s="58"/>
      <c r="C18" s="59" t="s">
        <v>135</v>
      </c>
      <c r="D18" s="60"/>
      <c r="E18" s="61"/>
    </row>
    <row r="19" spans="2:5" x14ac:dyDescent="0.2">
      <c r="B19" s="58"/>
      <c r="C19" s="60"/>
      <c r="D19" s="62" t="s">
        <v>136</v>
      </c>
      <c r="E19" s="61"/>
    </row>
    <row r="20" spans="2:5" x14ac:dyDescent="0.2">
      <c r="B20" s="58"/>
      <c r="C20" s="60"/>
      <c r="D20" s="60"/>
      <c r="E20" s="61"/>
    </row>
    <row r="21" spans="2:5" ht="15" x14ac:dyDescent="0.25">
      <c r="B21" s="58"/>
      <c r="C21" s="59" t="s">
        <v>153</v>
      </c>
      <c r="D21" s="60"/>
      <c r="E21" s="61"/>
    </row>
    <row r="22" spans="2:5" x14ac:dyDescent="0.2">
      <c r="B22" s="58"/>
      <c r="C22" s="60"/>
      <c r="D22" s="88" t="s">
        <v>154</v>
      </c>
      <c r="E22" s="61"/>
    </row>
    <row r="23" spans="2:5" x14ac:dyDescent="0.2">
      <c r="B23" s="58"/>
      <c r="C23" s="60"/>
      <c r="D23" s="62" t="s">
        <v>156</v>
      </c>
      <c r="E23" s="61"/>
    </row>
    <row r="24" spans="2:5" x14ac:dyDescent="0.2">
      <c r="B24" s="58"/>
      <c r="C24" s="60"/>
      <c r="D24" s="62" t="s">
        <v>128</v>
      </c>
      <c r="E24" s="61"/>
    </row>
    <row r="25" spans="2:5" x14ac:dyDescent="0.2">
      <c r="B25" s="63"/>
      <c r="C25" s="64"/>
      <c r="D25" s="64"/>
      <c r="E25" s="65"/>
    </row>
  </sheetData>
  <mergeCells count="2">
    <mergeCell ref="A1:H1"/>
    <mergeCell ref="A2:H2"/>
  </mergeCells>
  <hyperlinks>
    <hyperlink ref="D15" location="Jahresmittelwerte!A1" display="Jahresmittelwerte"/>
    <hyperlink ref="D16" location="Monatswerte!A1" display="Monatswerte"/>
    <hyperlink ref="D19" location="'SN Monsts- Jahreswerte'!A1" display="Monats- / Jahreswerte"/>
    <hyperlink ref="D22" location="'Allg. Hinweis'!A1" display="Allgemeiner Hinweis"/>
    <hyperlink ref="D23" r:id="rId1" display="Verfahrendbeschreibung"/>
    <hyperlink ref="D24" location="Messpunkte!A1" display="Messpunkt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>
      <pane ySplit="8" topLeftCell="A81" activePane="bottomLeft" state="frozenSplit"/>
      <selection pane="bottomLeft" activeCell="K17" sqref="K17"/>
    </sheetView>
  </sheetViews>
  <sheetFormatPr baseColWidth="10" defaultRowHeight="14.25" x14ac:dyDescent="0.2"/>
  <cols>
    <col min="1" max="1" width="12.375" bestFit="1" customWidth="1"/>
    <col min="2" max="2" width="11.125" customWidth="1"/>
    <col min="3" max="3" width="7.875" bestFit="1" customWidth="1"/>
    <col min="4" max="4" width="8.5" bestFit="1" customWidth="1"/>
    <col min="5" max="10" width="7.875" bestFit="1" customWidth="1"/>
    <col min="11" max="11" width="27" style="17" bestFit="1" customWidth="1"/>
  </cols>
  <sheetData>
    <row r="1" spans="1:12" ht="18" x14ac:dyDescent="0.25">
      <c r="A1" s="147" t="s">
        <v>152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2" ht="18" x14ac:dyDescent="0.25">
      <c r="A2" s="147" t="s">
        <v>161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2" x14ac:dyDescent="0.2">
      <c r="B3" s="21"/>
      <c r="C3" s="21"/>
      <c r="D3" s="21"/>
      <c r="E3" s="21"/>
      <c r="F3" s="21"/>
      <c r="G3" s="17"/>
      <c r="H3" s="17"/>
      <c r="I3" s="17"/>
      <c r="J3" s="17"/>
      <c r="K3" s="129" t="str">
        <f>IF(ISBLANK(Inhalt!F4),"",Inhalt!F4)</f>
        <v/>
      </c>
    </row>
    <row r="4" spans="1:12" ht="15" thickBot="1" x14ac:dyDescent="0.25">
      <c r="A4" s="107"/>
      <c r="B4" s="41"/>
      <c r="C4" s="148"/>
      <c r="D4" s="148"/>
      <c r="E4" s="148"/>
      <c r="F4" s="148"/>
      <c r="G4" s="148"/>
      <c r="H4" s="148"/>
      <c r="I4" s="148"/>
      <c r="J4" s="148"/>
      <c r="K4" s="148"/>
    </row>
    <row r="5" spans="1:12" ht="25.5" x14ac:dyDescent="0.2">
      <c r="A5" s="24" t="s">
        <v>128</v>
      </c>
      <c r="B5" s="47" t="s">
        <v>111</v>
      </c>
      <c r="C5" s="25" t="s">
        <v>1</v>
      </c>
      <c r="D5" s="25" t="s">
        <v>2</v>
      </c>
      <c r="E5" s="25" t="s">
        <v>3</v>
      </c>
      <c r="F5" s="25" t="s">
        <v>4</v>
      </c>
      <c r="G5" s="26" t="s">
        <v>99</v>
      </c>
      <c r="H5" s="26" t="s">
        <v>100</v>
      </c>
      <c r="I5" s="26" t="s">
        <v>5</v>
      </c>
      <c r="J5" s="26" t="s">
        <v>6</v>
      </c>
      <c r="K5" s="27" t="s">
        <v>103</v>
      </c>
    </row>
    <row r="6" spans="1:12" x14ac:dyDescent="0.2">
      <c r="A6" s="28"/>
      <c r="B6" s="1" t="s">
        <v>7</v>
      </c>
      <c r="C6" s="1" t="s">
        <v>8</v>
      </c>
      <c r="D6" s="1" t="s">
        <v>8</v>
      </c>
      <c r="E6" s="1" t="s">
        <v>8</v>
      </c>
      <c r="F6" s="1" t="s">
        <v>8</v>
      </c>
      <c r="G6" s="2" t="s">
        <v>8</v>
      </c>
      <c r="H6" s="2" t="s">
        <v>8</v>
      </c>
      <c r="I6" s="2" t="s">
        <v>8</v>
      </c>
      <c r="J6" s="2" t="s">
        <v>8</v>
      </c>
      <c r="K6" s="29" t="s">
        <v>104</v>
      </c>
    </row>
    <row r="7" spans="1:12" x14ac:dyDescent="0.2">
      <c r="A7" s="30" t="s">
        <v>101</v>
      </c>
      <c r="B7" s="22">
        <v>0.35</v>
      </c>
      <c r="C7" s="22">
        <v>100</v>
      </c>
      <c r="D7" s="22">
        <v>2</v>
      </c>
      <c r="E7" s="22">
        <v>4</v>
      </c>
      <c r="F7" s="22">
        <v>15</v>
      </c>
      <c r="G7" s="2"/>
      <c r="H7" s="2"/>
      <c r="I7" s="2"/>
      <c r="J7" s="2"/>
      <c r="K7" s="31"/>
    </row>
    <row r="8" spans="1:12" ht="15" thickBot="1" x14ac:dyDescent="0.25">
      <c r="A8" s="32" t="s">
        <v>102</v>
      </c>
      <c r="B8" s="23">
        <f>COUNTIF(B9:B106,"&gt;=0,355")</f>
        <v>8</v>
      </c>
      <c r="C8" s="23">
        <f>COUNTIF(C9:C106,"&gt;=100,5")</f>
        <v>13</v>
      </c>
      <c r="D8" s="23">
        <f>COUNTIF(D9:D106,"&gt;=2,5")</f>
        <v>3</v>
      </c>
      <c r="E8" s="23">
        <f>COUNTIF(E9:E106,"&gt;=4,5")</f>
        <v>11</v>
      </c>
      <c r="F8" s="23">
        <f>COUNTIF(F9:F106,"&gt;=15,5")</f>
        <v>63</v>
      </c>
      <c r="G8" s="4"/>
      <c r="H8" s="4"/>
      <c r="I8" s="4"/>
      <c r="J8" s="4"/>
      <c r="K8" s="33"/>
    </row>
    <row r="9" spans="1:12" x14ac:dyDescent="0.2">
      <c r="A9" s="44" t="s">
        <v>65</v>
      </c>
      <c r="B9" s="6">
        <v>6.0999999999999999E-2</v>
      </c>
      <c r="C9" s="39">
        <v>7.5</v>
      </c>
      <c r="D9" s="39">
        <v>0.1</v>
      </c>
      <c r="E9" s="39">
        <v>0.6</v>
      </c>
      <c r="F9" s="39">
        <v>12.6</v>
      </c>
      <c r="G9" s="39"/>
      <c r="H9" s="7"/>
      <c r="I9" s="7"/>
      <c r="J9" s="7"/>
      <c r="K9" s="34"/>
    </row>
    <row r="10" spans="1:12" ht="15" thickBot="1" x14ac:dyDescent="0.25">
      <c r="A10" s="43" t="s">
        <v>66</v>
      </c>
      <c r="B10" s="11">
        <v>8.2000000000000003E-2</v>
      </c>
      <c r="C10" s="12">
        <v>9.3000000000000007</v>
      </c>
      <c r="D10" s="12">
        <v>0.1</v>
      </c>
      <c r="E10" s="12">
        <v>0.8</v>
      </c>
      <c r="F10" s="12">
        <v>8.6999999999999993</v>
      </c>
      <c r="G10" s="12"/>
      <c r="H10" s="13"/>
      <c r="I10" s="13"/>
      <c r="J10" s="13"/>
      <c r="K10" s="35"/>
    </row>
    <row r="11" spans="1:12" x14ac:dyDescent="0.2">
      <c r="A11" s="45" t="s">
        <v>164</v>
      </c>
      <c r="B11" s="15">
        <v>0.223</v>
      </c>
      <c r="C11" s="16">
        <v>205.2</v>
      </c>
      <c r="D11" s="16">
        <v>1.3</v>
      </c>
      <c r="E11" s="16">
        <v>1</v>
      </c>
      <c r="F11" s="16">
        <v>9.6999999999999993</v>
      </c>
      <c r="G11" s="16"/>
      <c r="H11" s="8"/>
      <c r="I11" s="8">
        <v>4256.3999999999996</v>
      </c>
      <c r="J11" s="8">
        <v>3545.9</v>
      </c>
      <c r="K11" s="40"/>
    </row>
    <row r="12" spans="1:12" ht="15" thickBot="1" x14ac:dyDescent="0.25">
      <c r="A12" s="43" t="s">
        <v>165</v>
      </c>
      <c r="B12" s="114">
        <v>0.13</v>
      </c>
      <c r="C12" s="115">
        <v>163.30000000000001</v>
      </c>
      <c r="D12" s="115">
        <v>1</v>
      </c>
      <c r="E12" s="115">
        <v>0.9</v>
      </c>
      <c r="F12" s="115">
        <v>37.5</v>
      </c>
      <c r="G12" s="115"/>
      <c r="H12" s="113"/>
      <c r="I12" s="113">
        <v>3762</v>
      </c>
      <c r="J12" s="113">
        <v>3785.1</v>
      </c>
      <c r="K12" s="35"/>
    </row>
    <row r="13" spans="1:12" ht="15" thickBot="1" x14ac:dyDescent="0.25">
      <c r="A13" s="43" t="s">
        <v>67</v>
      </c>
      <c r="B13" s="114">
        <v>9.9000000000000005E-2</v>
      </c>
      <c r="C13" s="115">
        <v>14.9</v>
      </c>
      <c r="D13" s="115">
        <v>0.2</v>
      </c>
      <c r="E13" s="115">
        <v>2.2000000000000002</v>
      </c>
      <c r="F13" s="115">
        <v>17.3</v>
      </c>
      <c r="G13" s="115"/>
      <c r="H13" s="113"/>
      <c r="I13" s="113"/>
      <c r="J13" s="113"/>
      <c r="K13" s="35"/>
    </row>
    <row r="14" spans="1:12" x14ac:dyDescent="0.2">
      <c r="A14" s="45" t="s">
        <v>10</v>
      </c>
      <c r="B14" s="15">
        <v>0.14099999999999999</v>
      </c>
      <c r="C14" s="16">
        <v>109.1</v>
      </c>
      <c r="D14" s="16">
        <v>1.6</v>
      </c>
      <c r="E14" s="16">
        <v>2.6</v>
      </c>
      <c r="F14" s="16">
        <v>15.6</v>
      </c>
      <c r="G14" s="16"/>
      <c r="H14" s="8"/>
      <c r="I14" s="8"/>
      <c r="J14" s="8"/>
      <c r="K14" s="40"/>
    </row>
    <row r="15" spans="1:12" x14ac:dyDescent="0.2">
      <c r="A15" s="44" t="s">
        <v>11</v>
      </c>
      <c r="B15" s="6">
        <v>0.35599999999999998</v>
      </c>
      <c r="C15" s="16">
        <v>53</v>
      </c>
      <c r="D15" s="39">
        <v>0.8</v>
      </c>
      <c r="E15" s="39">
        <v>3.9</v>
      </c>
      <c r="F15" s="39">
        <v>46.2</v>
      </c>
      <c r="G15" s="39"/>
      <c r="H15" s="7"/>
      <c r="I15" s="7"/>
      <c r="J15" s="7"/>
      <c r="K15" s="34"/>
    </row>
    <row r="16" spans="1:12" x14ac:dyDescent="0.2">
      <c r="A16" s="44" t="s">
        <v>12</v>
      </c>
      <c r="B16" s="6">
        <v>0.27500000000000002</v>
      </c>
      <c r="C16" s="16">
        <v>157</v>
      </c>
      <c r="D16" s="39">
        <v>4.3</v>
      </c>
      <c r="E16" s="39">
        <v>5.7</v>
      </c>
      <c r="F16" s="39">
        <v>144.4</v>
      </c>
      <c r="G16" s="39"/>
      <c r="H16" s="7"/>
      <c r="I16" s="7"/>
      <c r="J16" s="7"/>
      <c r="K16" s="34" t="s">
        <v>174</v>
      </c>
      <c r="L16" s="46"/>
    </row>
    <row r="17" spans="1:11" x14ac:dyDescent="0.2">
      <c r="A17" s="44" t="s">
        <v>13</v>
      </c>
      <c r="B17" s="6">
        <v>0.106</v>
      </c>
      <c r="C17" s="16">
        <v>17.8</v>
      </c>
      <c r="D17" s="39">
        <v>0.3</v>
      </c>
      <c r="E17" s="39">
        <v>1.7</v>
      </c>
      <c r="F17" s="39">
        <v>42.2</v>
      </c>
      <c r="G17" s="39"/>
      <c r="H17" s="7"/>
      <c r="I17" s="7"/>
      <c r="J17" s="7"/>
      <c r="K17" s="34"/>
    </row>
    <row r="18" spans="1:11" x14ac:dyDescent="0.2">
      <c r="A18" s="44" t="s">
        <v>14</v>
      </c>
      <c r="B18" s="6">
        <v>0.17</v>
      </c>
      <c r="C18" s="16">
        <v>79</v>
      </c>
      <c r="D18" s="39">
        <v>0.6</v>
      </c>
      <c r="E18" s="39">
        <v>1.9</v>
      </c>
      <c r="F18" s="39">
        <v>367.5</v>
      </c>
      <c r="G18" s="39">
        <v>246</v>
      </c>
      <c r="H18" s="7"/>
      <c r="I18" s="7"/>
      <c r="J18" s="7">
        <v>11961.1</v>
      </c>
      <c r="K18" s="34" t="s">
        <v>157</v>
      </c>
    </row>
    <row r="19" spans="1:11" x14ac:dyDescent="0.2">
      <c r="A19" s="44" t="s">
        <v>15</v>
      </c>
      <c r="B19" s="6">
        <v>0.23799999999999999</v>
      </c>
      <c r="C19" s="16">
        <v>64.599999999999994</v>
      </c>
      <c r="D19" s="39">
        <v>0.4</v>
      </c>
      <c r="E19" s="39">
        <v>1.8</v>
      </c>
      <c r="F19" s="39">
        <v>54.5</v>
      </c>
      <c r="G19" s="39">
        <v>148.80000000000001</v>
      </c>
      <c r="H19" s="7"/>
      <c r="I19" s="7"/>
      <c r="J19" s="7">
        <v>10629.1</v>
      </c>
      <c r="K19" s="34"/>
    </row>
    <row r="20" spans="1:11" x14ac:dyDescent="0.2">
      <c r="A20" s="44" t="s">
        <v>16</v>
      </c>
      <c r="B20" s="6">
        <v>0.191</v>
      </c>
      <c r="C20" s="16">
        <v>37.1</v>
      </c>
      <c r="D20" s="39">
        <v>0.4</v>
      </c>
      <c r="E20" s="39">
        <v>1.1000000000000001</v>
      </c>
      <c r="F20" s="39">
        <v>21.8</v>
      </c>
      <c r="G20" s="39">
        <v>46</v>
      </c>
      <c r="H20" s="7"/>
      <c r="I20" s="7"/>
      <c r="J20" s="7">
        <v>4651.2</v>
      </c>
      <c r="K20" s="34"/>
    </row>
    <row r="21" spans="1:11" x14ac:dyDescent="0.2">
      <c r="A21" s="44" t="s">
        <v>17</v>
      </c>
      <c r="B21" s="6">
        <v>0.38400000000000001</v>
      </c>
      <c r="C21" s="16">
        <v>40.5</v>
      </c>
      <c r="D21" s="39">
        <v>1.3</v>
      </c>
      <c r="E21" s="39">
        <v>8.6</v>
      </c>
      <c r="F21" s="39">
        <v>69.099999999999994</v>
      </c>
      <c r="G21" s="39">
        <v>936.5</v>
      </c>
      <c r="H21" s="7"/>
      <c r="I21" s="7"/>
      <c r="J21" s="7">
        <v>32260</v>
      </c>
      <c r="K21" s="34"/>
    </row>
    <row r="22" spans="1:11" x14ac:dyDescent="0.2">
      <c r="A22" s="44" t="s">
        <v>18</v>
      </c>
      <c r="B22" s="6">
        <v>0.14099999999999999</v>
      </c>
      <c r="C22" s="39">
        <v>18</v>
      </c>
      <c r="D22" s="39">
        <v>0.3</v>
      </c>
      <c r="E22" s="39">
        <v>1.3</v>
      </c>
      <c r="F22" s="39">
        <v>122.7</v>
      </c>
      <c r="G22" s="39">
        <v>69.400000000000006</v>
      </c>
      <c r="H22" s="7"/>
      <c r="I22" s="7"/>
      <c r="J22" s="7"/>
      <c r="K22" s="34"/>
    </row>
    <row r="23" spans="1:11" x14ac:dyDescent="0.2">
      <c r="A23" s="44" t="s">
        <v>19</v>
      </c>
      <c r="B23" s="6">
        <v>0.14499999999999999</v>
      </c>
      <c r="C23" s="16">
        <v>21.4</v>
      </c>
      <c r="D23" s="39">
        <v>0.3</v>
      </c>
      <c r="E23" s="39">
        <v>0.9</v>
      </c>
      <c r="F23" s="39">
        <v>134.4</v>
      </c>
      <c r="G23" s="39">
        <v>103.3</v>
      </c>
      <c r="H23" s="7"/>
      <c r="I23" s="7"/>
      <c r="J23" s="7">
        <v>9174.4</v>
      </c>
      <c r="K23" s="34"/>
    </row>
    <row r="24" spans="1:11" x14ac:dyDescent="0.2">
      <c r="A24" s="44" t="s">
        <v>20</v>
      </c>
      <c r="B24" s="6">
        <v>0.222</v>
      </c>
      <c r="C24" s="16">
        <v>51.5</v>
      </c>
      <c r="D24" s="39">
        <v>0.3</v>
      </c>
      <c r="E24" s="39">
        <v>1</v>
      </c>
      <c r="F24" s="39">
        <v>221.1</v>
      </c>
      <c r="G24" s="39">
        <v>191.3</v>
      </c>
      <c r="H24" s="146"/>
      <c r="I24" s="7"/>
      <c r="J24" s="7">
        <v>9715.5</v>
      </c>
      <c r="K24" s="34"/>
    </row>
    <row r="25" spans="1:11" x14ac:dyDescent="0.2">
      <c r="A25" s="44" t="s">
        <v>21</v>
      </c>
      <c r="B25" s="6">
        <v>0.11799999999999999</v>
      </c>
      <c r="C25" s="16">
        <v>31.3</v>
      </c>
      <c r="D25" s="39">
        <v>0.2</v>
      </c>
      <c r="E25" s="39">
        <v>0.9</v>
      </c>
      <c r="F25" s="39">
        <v>40.9</v>
      </c>
      <c r="G25" s="39">
        <v>88.1</v>
      </c>
      <c r="H25" s="7"/>
      <c r="I25" s="7"/>
      <c r="J25" s="7">
        <v>8618.2000000000007</v>
      </c>
      <c r="K25" s="34"/>
    </row>
    <row r="26" spans="1:11" x14ac:dyDescent="0.2">
      <c r="A26" s="44" t="s">
        <v>22</v>
      </c>
      <c r="B26" s="6">
        <v>0.193</v>
      </c>
      <c r="C26" s="16">
        <v>5.9</v>
      </c>
      <c r="D26" s="39">
        <v>0.2</v>
      </c>
      <c r="E26" s="39">
        <v>0.7</v>
      </c>
      <c r="F26" s="39">
        <v>13.1</v>
      </c>
      <c r="G26" s="39"/>
      <c r="H26" s="7"/>
      <c r="I26" s="7"/>
      <c r="J26" s="7"/>
      <c r="K26" s="34"/>
    </row>
    <row r="27" spans="1:11" x14ac:dyDescent="0.2">
      <c r="A27" s="44" t="s">
        <v>23</v>
      </c>
      <c r="B27" s="6">
        <v>0.32300000000000001</v>
      </c>
      <c r="C27" s="16">
        <v>22.9</v>
      </c>
      <c r="D27" s="39">
        <v>0.3</v>
      </c>
      <c r="E27" s="39">
        <v>1</v>
      </c>
      <c r="F27" s="39">
        <v>18</v>
      </c>
      <c r="G27" s="39"/>
      <c r="H27" s="7"/>
      <c r="I27" s="7"/>
      <c r="J27" s="7"/>
      <c r="K27" s="34"/>
    </row>
    <row r="28" spans="1:11" x14ac:dyDescent="0.2">
      <c r="A28" s="44" t="s">
        <v>24</v>
      </c>
      <c r="B28" s="6">
        <v>0.11799999999999999</v>
      </c>
      <c r="C28" s="16">
        <v>13.8</v>
      </c>
      <c r="D28" s="39">
        <v>0.3</v>
      </c>
      <c r="E28" s="39">
        <v>1.2</v>
      </c>
      <c r="F28" s="39">
        <v>15.7</v>
      </c>
      <c r="G28" s="39"/>
      <c r="H28" s="7"/>
      <c r="I28" s="7"/>
      <c r="J28" s="7"/>
      <c r="K28" s="34"/>
    </row>
    <row r="29" spans="1:11" x14ac:dyDescent="0.2">
      <c r="A29" s="44" t="s">
        <v>25</v>
      </c>
      <c r="B29" s="6">
        <v>0.216</v>
      </c>
      <c r="C29" s="16">
        <v>9.8000000000000007</v>
      </c>
      <c r="D29" s="39">
        <v>0.3</v>
      </c>
      <c r="E29" s="39">
        <v>1.6</v>
      </c>
      <c r="F29" s="39">
        <v>18</v>
      </c>
      <c r="G29" s="39"/>
      <c r="H29" s="7"/>
      <c r="I29" s="7"/>
      <c r="J29" s="7"/>
      <c r="K29" s="34"/>
    </row>
    <row r="30" spans="1:11" x14ac:dyDescent="0.2">
      <c r="A30" s="44" t="s">
        <v>26</v>
      </c>
      <c r="B30" s="6">
        <v>0.14599999999999999</v>
      </c>
      <c r="C30" s="16">
        <v>16.600000000000001</v>
      </c>
      <c r="D30" s="39">
        <v>0.4</v>
      </c>
      <c r="E30" s="39">
        <v>0.9</v>
      </c>
      <c r="F30" s="39">
        <v>11</v>
      </c>
      <c r="G30" s="39"/>
      <c r="H30" s="7"/>
      <c r="I30" s="7"/>
      <c r="J30" s="7"/>
      <c r="K30" s="34"/>
    </row>
    <row r="31" spans="1:11" x14ac:dyDescent="0.2">
      <c r="A31" s="44" t="s">
        <v>27</v>
      </c>
      <c r="B31" s="6">
        <v>0.14799999999999999</v>
      </c>
      <c r="C31" s="16">
        <v>21.2</v>
      </c>
      <c r="D31" s="39">
        <v>0.3</v>
      </c>
      <c r="E31" s="39">
        <v>1</v>
      </c>
      <c r="F31" s="39">
        <v>57.2</v>
      </c>
      <c r="G31" s="39">
        <v>94.6</v>
      </c>
      <c r="H31" s="7"/>
      <c r="I31" s="7"/>
      <c r="J31" s="7">
        <v>18687.900000000001</v>
      </c>
      <c r="K31" s="34"/>
    </row>
    <row r="32" spans="1:11" x14ac:dyDescent="0.2">
      <c r="A32" s="44" t="s">
        <v>28</v>
      </c>
      <c r="B32" s="6">
        <v>0.11899999999999999</v>
      </c>
      <c r="C32" s="16">
        <v>31.1</v>
      </c>
      <c r="D32" s="39">
        <v>0.3</v>
      </c>
      <c r="E32" s="39">
        <v>0.9</v>
      </c>
      <c r="F32" s="39">
        <v>42</v>
      </c>
      <c r="G32" s="39">
        <v>67.900000000000006</v>
      </c>
      <c r="H32" s="7"/>
      <c r="I32" s="7"/>
      <c r="J32" s="7">
        <v>13118.7</v>
      </c>
      <c r="K32" s="34"/>
    </row>
    <row r="33" spans="1:11" x14ac:dyDescent="0.2">
      <c r="A33" s="44" t="s">
        <v>29</v>
      </c>
      <c r="B33" s="6">
        <v>0.13400000000000001</v>
      </c>
      <c r="C33" s="16">
        <v>22.6</v>
      </c>
      <c r="D33" s="39">
        <v>0.2</v>
      </c>
      <c r="E33" s="39">
        <v>1.1000000000000001</v>
      </c>
      <c r="F33" s="39">
        <v>18.8</v>
      </c>
      <c r="G33" s="39">
        <v>43</v>
      </c>
      <c r="H33" s="7"/>
      <c r="I33" s="7"/>
      <c r="J33" s="7">
        <v>6413.9</v>
      </c>
      <c r="K33" s="34"/>
    </row>
    <row r="34" spans="1:11" x14ac:dyDescent="0.2">
      <c r="A34" s="44" t="s">
        <v>30</v>
      </c>
      <c r="B34" s="6">
        <v>0.14499999999999999</v>
      </c>
      <c r="C34" s="16">
        <v>18.899999999999999</v>
      </c>
      <c r="D34" s="39">
        <v>0.3</v>
      </c>
      <c r="E34" s="39">
        <v>1</v>
      </c>
      <c r="F34" s="39">
        <v>22.1</v>
      </c>
      <c r="G34" s="39"/>
      <c r="H34" s="7"/>
      <c r="I34" s="7"/>
      <c r="J34" s="7"/>
      <c r="K34" s="34"/>
    </row>
    <row r="35" spans="1:11" x14ac:dyDescent="0.2">
      <c r="A35" s="44" t="s">
        <v>31</v>
      </c>
      <c r="B35" s="6">
        <v>0.14000000000000001</v>
      </c>
      <c r="C35" s="16">
        <v>20.5</v>
      </c>
      <c r="D35" s="39">
        <v>0.2</v>
      </c>
      <c r="E35" s="39">
        <v>0.9</v>
      </c>
      <c r="F35" s="39">
        <v>21.3</v>
      </c>
      <c r="G35" s="39"/>
      <c r="H35" s="7"/>
      <c r="I35" s="7"/>
      <c r="J35" s="7"/>
      <c r="K35" s="34"/>
    </row>
    <row r="36" spans="1:11" x14ac:dyDescent="0.2">
      <c r="A36" s="44" t="s">
        <v>32</v>
      </c>
      <c r="B36" s="6">
        <v>0.156</v>
      </c>
      <c r="C36" s="16">
        <v>32.4</v>
      </c>
      <c r="D36" s="39">
        <v>0.3</v>
      </c>
      <c r="E36" s="39">
        <v>1.4</v>
      </c>
      <c r="F36" s="39">
        <v>17.3</v>
      </c>
      <c r="G36" s="39">
        <v>255.1</v>
      </c>
      <c r="H36" s="7"/>
      <c r="I36" s="7"/>
      <c r="J36" s="7"/>
      <c r="K36" s="34"/>
    </row>
    <row r="37" spans="1:11" x14ac:dyDescent="0.2">
      <c r="A37" s="44" t="s">
        <v>33</v>
      </c>
      <c r="B37" s="6">
        <v>0.154</v>
      </c>
      <c r="C37" s="16">
        <v>25</v>
      </c>
      <c r="D37" s="39">
        <v>0.9</v>
      </c>
      <c r="E37" s="39">
        <v>2.5</v>
      </c>
      <c r="F37" s="39">
        <v>45.6</v>
      </c>
      <c r="G37" s="39">
        <v>95.5</v>
      </c>
      <c r="H37" s="7"/>
      <c r="I37" s="7"/>
      <c r="J37" s="7"/>
      <c r="K37" s="34"/>
    </row>
    <row r="38" spans="1:11" x14ac:dyDescent="0.2">
      <c r="A38" s="44" t="s">
        <v>34</v>
      </c>
      <c r="B38" s="6">
        <v>0.17899999999999999</v>
      </c>
      <c r="C38" s="16">
        <v>21.6</v>
      </c>
      <c r="D38" s="39">
        <v>0.2</v>
      </c>
      <c r="E38" s="39">
        <v>0.8</v>
      </c>
      <c r="F38" s="39">
        <v>15.6</v>
      </c>
      <c r="G38" s="39"/>
      <c r="H38" s="7"/>
      <c r="I38" s="7"/>
      <c r="J38" s="7"/>
      <c r="K38" s="34"/>
    </row>
    <row r="39" spans="1:11" x14ac:dyDescent="0.2">
      <c r="A39" s="44" t="s">
        <v>35</v>
      </c>
      <c r="B39" s="6">
        <v>0.108</v>
      </c>
      <c r="C39" s="16">
        <v>17.399999999999999</v>
      </c>
      <c r="D39" s="39">
        <v>0.2</v>
      </c>
      <c r="E39" s="39">
        <v>1.2</v>
      </c>
      <c r="F39" s="39">
        <v>13</v>
      </c>
      <c r="G39" s="39"/>
      <c r="H39" s="7"/>
      <c r="I39" s="7"/>
      <c r="J39" s="7"/>
      <c r="K39" s="34"/>
    </row>
    <row r="40" spans="1:11" x14ac:dyDescent="0.2">
      <c r="A40" s="44" t="s">
        <v>36</v>
      </c>
      <c r="B40" s="6">
        <v>0.38700000000000001</v>
      </c>
      <c r="C40" s="16">
        <v>44.1</v>
      </c>
      <c r="D40" s="39">
        <v>0.6</v>
      </c>
      <c r="E40" s="39">
        <v>4.0999999999999996</v>
      </c>
      <c r="F40" s="39">
        <v>55.2</v>
      </c>
      <c r="G40" s="39"/>
      <c r="H40" s="7"/>
      <c r="I40" s="7"/>
      <c r="J40" s="7"/>
      <c r="K40" s="34" t="s">
        <v>157</v>
      </c>
    </row>
    <row r="41" spans="1:11" x14ac:dyDescent="0.2">
      <c r="A41" s="44" t="s">
        <v>37</v>
      </c>
      <c r="B41" s="6">
        <v>0.214</v>
      </c>
      <c r="C41" s="16">
        <v>31.9</v>
      </c>
      <c r="D41" s="39">
        <v>0.7</v>
      </c>
      <c r="E41" s="39">
        <v>1.1000000000000001</v>
      </c>
      <c r="F41" s="39">
        <v>27.5</v>
      </c>
      <c r="G41" s="39"/>
      <c r="H41" s="7"/>
      <c r="I41" s="7"/>
      <c r="J41" s="7"/>
      <c r="K41" s="34" t="s">
        <v>173</v>
      </c>
    </row>
    <row r="42" spans="1:11" x14ac:dyDescent="0.2">
      <c r="A42" s="44" t="s">
        <v>38</v>
      </c>
      <c r="B42" s="6">
        <v>0.23</v>
      </c>
      <c r="C42" s="16">
        <v>40.4</v>
      </c>
      <c r="D42" s="39">
        <v>0.7</v>
      </c>
      <c r="E42" s="39">
        <v>1.3</v>
      </c>
      <c r="F42" s="39">
        <v>15.5</v>
      </c>
      <c r="G42" s="39"/>
      <c r="H42" s="7"/>
      <c r="I42" s="7"/>
      <c r="J42" s="7"/>
      <c r="K42" s="34"/>
    </row>
    <row r="43" spans="1:11" x14ac:dyDescent="0.2">
      <c r="A43" s="44" t="s">
        <v>39</v>
      </c>
      <c r="B43" s="6">
        <v>8.3000000000000004E-2</v>
      </c>
      <c r="C43" s="16">
        <v>15.4</v>
      </c>
      <c r="D43" s="39">
        <v>0.3</v>
      </c>
      <c r="E43" s="39">
        <v>1.1000000000000001</v>
      </c>
      <c r="F43" s="39">
        <v>12.8</v>
      </c>
      <c r="G43" s="39"/>
      <c r="H43" s="7"/>
      <c r="I43" s="7"/>
      <c r="J43" s="7"/>
      <c r="K43" s="34"/>
    </row>
    <row r="44" spans="1:11" x14ac:dyDescent="0.2">
      <c r="A44" s="44" t="s">
        <v>40</v>
      </c>
      <c r="B44" s="6">
        <v>0.28299999999999997</v>
      </c>
      <c r="C44" s="16">
        <v>48.8</v>
      </c>
      <c r="D44" s="39">
        <v>0.8</v>
      </c>
      <c r="E44" s="39">
        <v>6.7</v>
      </c>
      <c r="F44" s="39">
        <v>25</v>
      </c>
      <c r="G44" s="39"/>
      <c r="H44" s="7"/>
      <c r="I44" s="7"/>
      <c r="J44" s="7"/>
      <c r="K44" s="34"/>
    </row>
    <row r="45" spans="1:11" x14ac:dyDescent="0.2">
      <c r="A45" s="44" t="s">
        <v>41</v>
      </c>
      <c r="B45" s="6">
        <v>0.60699999999999998</v>
      </c>
      <c r="C45" s="16">
        <v>58.8</v>
      </c>
      <c r="D45" s="39">
        <v>0.6</v>
      </c>
      <c r="E45" s="39">
        <v>3.2</v>
      </c>
      <c r="F45" s="39">
        <v>66.099999999999994</v>
      </c>
      <c r="G45" s="39"/>
      <c r="H45" s="7"/>
      <c r="I45" s="7"/>
      <c r="J45" s="7"/>
      <c r="K45" s="34" t="s">
        <v>157</v>
      </c>
    </row>
    <row r="46" spans="1:11" x14ac:dyDescent="0.2">
      <c r="A46" s="44" t="s">
        <v>42</v>
      </c>
      <c r="B46" s="6">
        <v>0.38800000000000001</v>
      </c>
      <c r="C46" s="16">
        <v>75.2</v>
      </c>
      <c r="D46" s="39">
        <v>1.1000000000000001</v>
      </c>
      <c r="E46" s="39">
        <v>4.2</v>
      </c>
      <c r="F46" s="39">
        <v>29.8</v>
      </c>
      <c r="G46" s="39"/>
      <c r="H46" s="7"/>
      <c r="I46" s="7">
        <v>311.7</v>
      </c>
      <c r="J46" s="7">
        <v>66683.3</v>
      </c>
      <c r="K46" s="34"/>
    </row>
    <row r="47" spans="1:11" x14ac:dyDescent="0.2">
      <c r="A47" s="44" t="s">
        <v>43</v>
      </c>
      <c r="B47" s="6">
        <v>0.182</v>
      </c>
      <c r="C47" s="16">
        <v>23.8</v>
      </c>
      <c r="D47" s="39">
        <v>0.3</v>
      </c>
      <c r="E47" s="39">
        <v>1.3</v>
      </c>
      <c r="F47" s="39">
        <v>14.4</v>
      </c>
      <c r="G47" s="39">
        <v>39.299999999999997</v>
      </c>
      <c r="H47" s="7"/>
      <c r="I47" s="7"/>
      <c r="J47" s="7"/>
      <c r="K47" s="34"/>
    </row>
    <row r="48" spans="1:11" x14ac:dyDescent="0.2">
      <c r="A48" s="44" t="s">
        <v>44</v>
      </c>
      <c r="B48" s="6">
        <v>0.28899999999999998</v>
      </c>
      <c r="C48" s="16">
        <v>30.6</v>
      </c>
      <c r="D48" s="39">
        <v>0.4</v>
      </c>
      <c r="E48" s="39">
        <v>2</v>
      </c>
      <c r="F48" s="39">
        <v>26.3</v>
      </c>
      <c r="G48" s="39">
        <v>42.5</v>
      </c>
      <c r="H48" s="7"/>
      <c r="I48" s="7">
        <v>181.6</v>
      </c>
      <c r="J48" s="7">
        <v>63071.7</v>
      </c>
      <c r="K48" s="34"/>
    </row>
    <row r="49" spans="1:11" x14ac:dyDescent="0.2">
      <c r="A49" s="44" t="s">
        <v>45</v>
      </c>
      <c r="B49" s="6">
        <v>0.20699999999999999</v>
      </c>
      <c r="C49" s="16">
        <v>20.399999999999999</v>
      </c>
      <c r="D49" s="39">
        <v>0.6</v>
      </c>
      <c r="E49" s="39">
        <v>1.4</v>
      </c>
      <c r="F49" s="39">
        <v>14</v>
      </c>
      <c r="G49" s="39">
        <v>28.1</v>
      </c>
      <c r="H49" s="7"/>
      <c r="I49" s="7">
        <v>166.4</v>
      </c>
      <c r="J49" s="7">
        <v>31329.9</v>
      </c>
      <c r="K49" s="34"/>
    </row>
    <row r="50" spans="1:11" x14ac:dyDescent="0.2">
      <c r="A50" s="44" t="s">
        <v>46</v>
      </c>
      <c r="B50" s="6">
        <v>0.23400000000000001</v>
      </c>
      <c r="C50" s="16">
        <v>17.3</v>
      </c>
      <c r="D50" s="39">
        <v>0.4</v>
      </c>
      <c r="E50" s="39">
        <v>1.8</v>
      </c>
      <c r="F50" s="39">
        <v>12.7</v>
      </c>
      <c r="G50" s="39">
        <v>34.700000000000003</v>
      </c>
      <c r="H50" s="7"/>
      <c r="I50" s="7">
        <v>109</v>
      </c>
      <c r="J50" s="7">
        <v>17008.400000000001</v>
      </c>
      <c r="K50" s="34"/>
    </row>
    <row r="51" spans="1:11" x14ac:dyDescent="0.2">
      <c r="A51" s="44" t="s">
        <v>166</v>
      </c>
      <c r="B51" s="6">
        <v>0.17699999999999999</v>
      </c>
      <c r="C51" s="16">
        <v>39</v>
      </c>
      <c r="D51" s="39">
        <v>0.4</v>
      </c>
      <c r="E51" s="39">
        <v>1.2</v>
      </c>
      <c r="F51" s="39">
        <v>137.5</v>
      </c>
      <c r="G51" s="39">
        <v>135.4</v>
      </c>
      <c r="H51" s="7"/>
      <c r="I51" s="7"/>
      <c r="J51" s="7">
        <v>12781.6</v>
      </c>
      <c r="K51" s="34"/>
    </row>
    <row r="52" spans="1:11" ht="15" thickBot="1" x14ac:dyDescent="0.25">
      <c r="A52" s="43" t="s">
        <v>167</v>
      </c>
      <c r="B52" s="114">
        <v>0.33600000000000002</v>
      </c>
      <c r="C52" s="115">
        <v>100.6</v>
      </c>
      <c r="D52" s="115">
        <v>1.2</v>
      </c>
      <c r="E52" s="115">
        <v>6.8</v>
      </c>
      <c r="F52" s="115">
        <v>35.4</v>
      </c>
      <c r="G52" s="115">
        <v>172.3</v>
      </c>
      <c r="H52" s="113"/>
      <c r="I52" s="113">
        <v>486.4</v>
      </c>
      <c r="J52" s="113">
        <v>12471.1</v>
      </c>
      <c r="K52" s="35"/>
    </row>
    <row r="53" spans="1:11" x14ac:dyDescent="0.2">
      <c r="A53" s="44" t="s">
        <v>47</v>
      </c>
      <c r="B53" s="6">
        <v>0.17599999999999999</v>
      </c>
      <c r="C53" s="16">
        <v>21.6</v>
      </c>
      <c r="D53" s="39">
        <v>0.3</v>
      </c>
      <c r="E53" s="39">
        <v>1.6</v>
      </c>
      <c r="F53" s="39">
        <v>9.3000000000000007</v>
      </c>
      <c r="G53" s="39"/>
      <c r="H53" s="7"/>
      <c r="I53" s="7"/>
      <c r="J53" s="7"/>
      <c r="K53" s="34"/>
    </row>
    <row r="54" spans="1:11" x14ac:dyDescent="0.2">
      <c r="A54" s="44" t="s">
        <v>48</v>
      </c>
      <c r="B54" s="6">
        <v>0.14299999999999999</v>
      </c>
      <c r="C54" s="16">
        <v>34</v>
      </c>
      <c r="D54" s="39">
        <v>0.5</v>
      </c>
      <c r="E54" s="39">
        <v>1.4</v>
      </c>
      <c r="F54" s="39">
        <v>14.2</v>
      </c>
      <c r="G54" s="39"/>
      <c r="H54" s="7"/>
      <c r="I54" s="7"/>
      <c r="J54" s="7"/>
      <c r="K54" s="34"/>
    </row>
    <row r="55" spans="1:11" x14ac:dyDescent="0.2">
      <c r="A55" s="44" t="s">
        <v>49</v>
      </c>
      <c r="B55" s="6">
        <v>0.215</v>
      </c>
      <c r="C55" s="16">
        <v>39.9</v>
      </c>
      <c r="D55" s="39">
        <v>0.7</v>
      </c>
      <c r="E55" s="39">
        <v>1.3</v>
      </c>
      <c r="F55" s="39">
        <v>10.199999999999999</v>
      </c>
      <c r="G55" s="39"/>
      <c r="H55" s="7"/>
      <c r="I55" s="7"/>
      <c r="J55" s="7"/>
      <c r="K55" s="34"/>
    </row>
    <row r="56" spans="1:11" x14ac:dyDescent="0.2">
      <c r="A56" s="44" t="s">
        <v>50</v>
      </c>
      <c r="B56" s="6">
        <v>0.15</v>
      </c>
      <c r="C56" s="16">
        <v>22.7</v>
      </c>
      <c r="D56" s="39">
        <v>0.4</v>
      </c>
      <c r="E56" s="39">
        <v>1</v>
      </c>
      <c r="F56" s="39">
        <v>6.6</v>
      </c>
      <c r="G56" s="39"/>
      <c r="H56" s="7"/>
      <c r="I56" s="7"/>
      <c r="J56" s="7"/>
      <c r="K56" s="34"/>
    </row>
    <row r="57" spans="1:11" x14ac:dyDescent="0.2">
      <c r="A57" s="44" t="s">
        <v>68</v>
      </c>
      <c r="B57" s="6">
        <v>7.4999999999999997E-2</v>
      </c>
      <c r="C57" s="16">
        <v>50.4</v>
      </c>
      <c r="D57" s="39">
        <v>1.5</v>
      </c>
      <c r="E57" s="39">
        <v>1</v>
      </c>
      <c r="F57" s="39">
        <v>8.9</v>
      </c>
      <c r="G57" s="39"/>
      <c r="H57" s="7"/>
      <c r="I57" s="7">
        <v>987.3</v>
      </c>
      <c r="J57" s="7">
        <v>4770.5</v>
      </c>
      <c r="K57" s="34"/>
    </row>
    <row r="58" spans="1:11" x14ac:dyDescent="0.2">
      <c r="A58" s="44" t="s">
        <v>69</v>
      </c>
      <c r="B58" s="6">
        <v>8.4000000000000005E-2</v>
      </c>
      <c r="C58" s="16">
        <v>22.7</v>
      </c>
      <c r="D58" s="39">
        <v>0.5</v>
      </c>
      <c r="E58" s="39">
        <v>1.2</v>
      </c>
      <c r="F58" s="39">
        <v>6.3</v>
      </c>
      <c r="G58" s="39"/>
      <c r="H58" s="7"/>
      <c r="I58" s="7"/>
      <c r="J58" s="7"/>
      <c r="K58" s="34"/>
    </row>
    <row r="59" spans="1:11" ht="15" thickBot="1" x14ac:dyDescent="0.25">
      <c r="A59" s="43" t="s">
        <v>70</v>
      </c>
      <c r="B59" s="114">
        <v>0.21099999999999999</v>
      </c>
      <c r="C59" s="115">
        <v>11.1</v>
      </c>
      <c r="D59" s="115">
        <v>0.7</v>
      </c>
      <c r="E59" s="115">
        <v>0.9</v>
      </c>
      <c r="F59" s="115">
        <v>4.5</v>
      </c>
      <c r="G59" s="115"/>
      <c r="H59" s="113"/>
      <c r="I59" s="113"/>
      <c r="J59" s="113"/>
      <c r="K59" s="35"/>
    </row>
    <row r="60" spans="1:11" x14ac:dyDescent="0.2">
      <c r="A60" s="44" t="s">
        <v>168</v>
      </c>
      <c r="B60" s="6">
        <v>0.125</v>
      </c>
      <c r="C60" s="16">
        <v>190.4</v>
      </c>
      <c r="D60" s="39">
        <v>1.3</v>
      </c>
      <c r="E60" s="39">
        <v>2.5</v>
      </c>
      <c r="F60" s="39">
        <v>3.5</v>
      </c>
      <c r="G60" s="39"/>
      <c r="H60" s="7"/>
      <c r="I60" s="7"/>
      <c r="J60" s="7"/>
      <c r="K60" s="34" t="s">
        <v>172</v>
      </c>
    </row>
    <row r="61" spans="1:11" x14ac:dyDescent="0.2">
      <c r="A61" s="44" t="s">
        <v>169</v>
      </c>
      <c r="B61" s="6">
        <v>8.8999999999999996E-2</v>
      </c>
      <c r="C61" s="16">
        <v>15.5</v>
      </c>
      <c r="D61" s="39">
        <v>0.3</v>
      </c>
      <c r="E61" s="39">
        <v>0.9</v>
      </c>
      <c r="F61" s="39">
        <v>2</v>
      </c>
      <c r="G61" s="39"/>
      <c r="H61" s="7"/>
      <c r="I61" s="7"/>
      <c r="J61" s="7"/>
      <c r="K61" s="34"/>
    </row>
    <row r="62" spans="1:11" x14ac:dyDescent="0.2">
      <c r="A62" s="44" t="s">
        <v>110</v>
      </c>
      <c r="B62" s="6">
        <v>8.4000000000000005E-2</v>
      </c>
      <c r="C62" s="16">
        <v>13.4</v>
      </c>
      <c r="D62" s="39">
        <v>0.2</v>
      </c>
      <c r="E62" s="39">
        <v>0.7</v>
      </c>
      <c r="F62" s="39">
        <v>7.5</v>
      </c>
      <c r="G62" s="39">
        <v>1114.9000000000001</v>
      </c>
      <c r="H62" s="7"/>
      <c r="I62" s="7"/>
      <c r="J62" s="7">
        <v>1826.5</v>
      </c>
      <c r="K62" s="34"/>
    </row>
    <row r="63" spans="1:11" ht="15" thickBot="1" x14ac:dyDescent="0.25">
      <c r="A63" s="43" t="s">
        <v>112</v>
      </c>
      <c r="B63" s="114">
        <v>9.2999999999999999E-2</v>
      </c>
      <c r="C63" s="115">
        <v>15.1</v>
      </c>
      <c r="D63" s="115">
        <v>0.4</v>
      </c>
      <c r="E63" s="115">
        <v>0.6</v>
      </c>
      <c r="F63" s="115">
        <v>6.7</v>
      </c>
      <c r="G63" s="115">
        <v>522.79999999999995</v>
      </c>
      <c r="H63" s="113"/>
      <c r="I63" s="113"/>
      <c r="J63" s="113">
        <v>1457.4</v>
      </c>
      <c r="K63" s="35"/>
    </row>
    <row r="64" spans="1:11" x14ac:dyDescent="0.2">
      <c r="A64" s="44" t="s">
        <v>71</v>
      </c>
      <c r="B64" s="6">
        <v>0.06</v>
      </c>
      <c r="C64" s="39">
        <v>19.899999999999999</v>
      </c>
      <c r="D64" s="39">
        <v>1.3</v>
      </c>
      <c r="E64" s="39">
        <v>1</v>
      </c>
      <c r="F64" s="39">
        <v>4.8</v>
      </c>
      <c r="G64" s="39"/>
      <c r="H64" s="7"/>
      <c r="I64" s="7"/>
      <c r="J64" s="7"/>
      <c r="K64" s="34"/>
    </row>
    <row r="65" spans="1:11" x14ac:dyDescent="0.2">
      <c r="A65" s="45" t="s">
        <v>72</v>
      </c>
      <c r="B65" s="15">
        <v>7.5999999999999998E-2</v>
      </c>
      <c r="C65" s="16">
        <v>20</v>
      </c>
      <c r="D65" s="16">
        <v>1.1000000000000001</v>
      </c>
      <c r="E65" s="16">
        <v>1</v>
      </c>
      <c r="F65" s="16">
        <v>5.3</v>
      </c>
      <c r="G65" s="16"/>
      <c r="H65" s="8"/>
      <c r="I65" s="8"/>
      <c r="J65" s="8"/>
      <c r="K65" s="40"/>
    </row>
    <row r="66" spans="1:11" x14ac:dyDescent="0.2">
      <c r="A66" s="45" t="s">
        <v>73</v>
      </c>
      <c r="B66" s="15">
        <v>4.9000000000000002E-2</v>
      </c>
      <c r="C66" s="16">
        <v>5.5</v>
      </c>
      <c r="D66" s="16">
        <v>0.2</v>
      </c>
      <c r="E66" s="16">
        <v>0.4</v>
      </c>
      <c r="F66" s="16">
        <v>3.6</v>
      </c>
      <c r="G66" s="16"/>
      <c r="H66" s="8"/>
      <c r="I66" s="8"/>
      <c r="J66" s="8"/>
      <c r="K66" s="40"/>
    </row>
    <row r="67" spans="1:11" x14ac:dyDescent="0.2">
      <c r="A67" s="44" t="s">
        <v>74</v>
      </c>
      <c r="B67" s="6">
        <v>0.129</v>
      </c>
      <c r="C67" s="39">
        <v>7.6</v>
      </c>
      <c r="D67" s="39">
        <v>0.2</v>
      </c>
      <c r="E67" s="39">
        <v>0.6</v>
      </c>
      <c r="F67" s="39">
        <v>3.2</v>
      </c>
      <c r="G67" s="39"/>
      <c r="H67" s="7"/>
      <c r="I67" s="7"/>
      <c r="J67" s="7"/>
      <c r="K67" s="34"/>
    </row>
    <row r="68" spans="1:11" x14ac:dyDescent="0.2">
      <c r="A68" s="44" t="s">
        <v>75</v>
      </c>
      <c r="B68" s="6">
        <v>4.3999999999999997E-2</v>
      </c>
      <c r="C68" s="39">
        <v>6.2</v>
      </c>
      <c r="D68" s="39">
        <v>0.2</v>
      </c>
      <c r="E68" s="39">
        <v>0.5</v>
      </c>
      <c r="F68" s="39">
        <v>2.2999999999999998</v>
      </c>
      <c r="G68" s="39"/>
      <c r="H68" s="7"/>
      <c r="I68" s="7"/>
      <c r="J68" s="7"/>
      <c r="K68" s="34"/>
    </row>
    <row r="69" spans="1:11" ht="15" thickBot="1" x14ac:dyDescent="0.25">
      <c r="A69" s="43" t="s">
        <v>76</v>
      </c>
      <c r="B69" s="114">
        <v>7.2999999999999995E-2</v>
      </c>
      <c r="C69" s="115">
        <v>6.3</v>
      </c>
      <c r="D69" s="115">
        <v>0.1</v>
      </c>
      <c r="E69" s="115">
        <v>0.7</v>
      </c>
      <c r="F69" s="115">
        <v>2.6</v>
      </c>
      <c r="G69" s="115"/>
      <c r="H69" s="113"/>
      <c r="I69" s="113"/>
      <c r="J69" s="113"/>
      <c r="K69" s="35"/>
    </row>
    <row r="70" spans="1:11" x14ac:dyDescent="0.2">
      <c r="A70" s="44" t="s">
        <v>108</v>
      </c>
      <c r="B70" s="6">
        <v>9.1999999999999998E-2</v>
      </c>
      <c r="C70" s="39">
        <v>10.4</v>
      </c>
      <c r="D70" s="39">
        <v>0.2</v>
      </c>
      <c r="E70" s="39">
        <v>0.8</v>
      </c>
      <c r="F70" s="39">
        <v>40.799999999999997</v>
      </c>
      <c r="G70" s="39">
        <v>79.3</v>
      </c>
      <c r="H70" s="7"/>
      <c r="I70" s="7"/>
      <c r="J70" s="7"/>
      <c r="K70" s="34"/>
    </row>
    <row r="71" spans="1:11" x14ac:dyDescent="0.2">
      <c r="A71" s="44" t="s">
        <v>77</v>
      </c>
      <c r="B71" s="6">
        <v>0.16700000000000001</v>
      </c>
      <c r="C71" s="39">
        <v>4.2</v>
      </c>
      <c r="D71" s="39">
        <v>0.2</v>
      </c>
      <c r="E71" s="39">
        <v>0.7</v>
      </c>
      <c r="F71" s="39">
        <v>45.2</v>
      </c>
      <c r="G71" s="39">
        <v>91.2</v>
      </c>
      <c r="H71" s="7"/>
      <c r="I71" s="7"/>
      <c r="J71" s="7"/>
      <c r="K71" s="34"/>
    </row>
    <row r="72" spans="1:11" ht="15" thickBot="1" x14ac:dyDescent="0.25">
      <c r="A72" s="43" t="s">
        <v>78</v>
      </c>
      <c r="B72" s="11">
        <v>5.8000000000000003E-2</v>
      </c>
      <c r="C72" s="12">
        <v>5.8</v>
      </c>
      <c r="D72" s="12">
        <v>0.1</v>
      </c>
      <c r="E72" s="12">
        <v>0.7</v>
      </c>
      <c r="F72" s="12">
        <v>64.5</v>
      </c>
      <c r="G72" s="12">
        <v>93.1</v>
      </c>
      <c r="H72" s="13"/>
      <c r="I72" s="13"/>
      <c r="J72" s="13"/>
      <c r="K72" s="35"/>
    </row>
    <row r="73" spans="1:11" x14ac:dyDescent="0.2">
      <c r="A73" s="45" t="s">
        <v>51</v>
      </c>
      <c r="B73" s="15">
        <v>0.41099999999999998</v>
      </c>
      <c r="C73" s="16">
        <v>176.2</v>
      </c>
      <c r="D73" s="16">
        <v>0.7</v>
      </c>
      <c r="E73" s="16">
        <v>2.7</v>
      </c>
      <c r="F73" s="16">
        <v>72</v>
      </c>
      <c r="G73" s="16">
        <v>218.9</v>
      </c>
      <c r="H73" s="8"/>
      <c r="I73" s="8"/>
      <c r="J73" s="8">
        <v>21338.400000000001</v>
      </c>
      <c r="K73" s="40"/>
    </row>
    <row r="74" spans="1:11" x14ac:dyDescent="0.2">
      <c r="A74" s="44" t="s">
        <v>52</v>
      </c>
      <c r="B74" s="6">
        <v>0.22800000000000001</v>
      </c>
      <c r="C74" s="39">
        <v>141.5</v>
      </c>
      <c r="D74" s="39">
        <v>1</v>
      </c>
      <c r="E74" s="39">
        <v>1.9</v>
      </c>
      <c r="F74" s="39">
        <v>42.8</v>
      </c>
      <c r="G74" s="39">
        <v>122</v>
      </c>
      <c r="H74" s="7"/>
      <c r="I74" s="7"/>
      <c r="J74" s="7">
        <v>9372.7000000000007</v>
      </c>
      <c r="K74" s="34"/>
    </row>
    <row r="75" spans="1:11" x14ac:dyDescent="0.2">
      <c r="A75" s="45" t="s">
        <v>53</v>
      </c>
      <c r="B75" s="15">
        <v>0.46200000000000002</v>
      </c>
      <c r="C75" s="16">
        <v>30.5</v>
      </c>
      <c r="D75" s="16">
        <v>0.4</v>
      </c>
      <c r="E75" s="16">
        <v>1.1000000000000001</v>
      </c>
      <c r="F75" s="16">
        <v>19</v>
      </c>
      <c r="G75" s="16">
        <v>58.1</v>
      </c>
      <c r="H75" s="8"/>
      <c r="I75" s="8"/>
      <c r="J75" s="8"/>
      <c r="K75" s="40"/>
    </row>
    <row r="76" spans="1:11" ht="15" thickBot="1" x14ac:dyDescent="0.25">
      <c r="A76" s="43" t="s">
        <v>109</v>
      </c>
      <c r="B76" s="114">
        <v>0.27300000000000002</v>
      </c>
      <c r="C76" s="115">
        <v>272.2</v>
      </c>
      <c r="D76" s="115">
        <v>8.3000000000000007</v>
      </c>
      <c r="E76" s="115">
        <v>4.8</v>
      </c>
      <c r="F76" s="115">
        <v>222.6</v>
      </c>
      <c r="G76" s="115">
        <v>535.70000000000005</v>
      </c>
      <c r="H76" s="113"/>
      <c r="I76" s="113"/>
      <c r="J76" s="113">
        <v>28543.7</v>
      </c>
      <c r="K76" s="35"/>
    </row>
    <row r="77" spans="1:11" x14ac:dyDescent="0.2">
      <c r="A77" s="44" t="s">
        <v>79</v>
      </c>
      <c r="B77" s="6">
        <v>0.39400000000000002</v>
      </c>
      <c r="C77" s="39">
        <v>352.9</v>
      </c>
      <c r="D77" s="39">
        <v>4.2</v>
      </c>
      <c r="E77" s="39">
        <v>11.9</v>
      </c>
      <c r="F77" s="39">
        <v>115.1</v>
      </c>
      <c r="G77" s="39"/>
      <c r="H77" s="7">
        <v>1101.9000000000001</v>
      </c>
      <c r="I77" s="7">
        <v>1685.9</v>
      </c>
      <c r="J77" s="7">
        <v>15457.6</v>
      </c>
      <c r="K77" s="34"/>
    </row>
    <row r="78" spans="1:11" x14ac:dyDescent="0.2">
      <c r="A78" s="44" t="s">
        <v>80</v>
      </c>
      <c r="B78" s="6">
        <v>0.11700000000000001</v>
      </c>
      <c r="C78" s="39">
        <v>60</v>
      </c>
      <c r="D78" s="39">
        <v>0.8</v>
      </c>
      <c r="E78" s="39">
        <v>3.8</v>
      </c>
      <c r="F78" s="39">
        <v>23.6</v>
      </c>
      <c r="G78" s="39"/>
      <c r="H78" s="7">
        <v>224.9</v>
      </c>
      <c r="I78" s="7">
        <v>157.69999999999999</v>
      </c>
      <c r="J78" s="7">
        <v>1386</v>
      </c>
      <c r="K78" s="34"/>
    </row>
    <row r="79" spans="1:11" x14ac:dyDescent="0.2">
      <c r="A79" s="44" t="s">
        <v>81</v>
      </c>
      <c r="B79" s="6">
        <v>9.9000000000000005E-2</v>
      </c>
      <c r="C79" s="39">
        <v>154.69999999999999</v>
      </c>
      <c r="D79" s="39">
        <v>1.5</v>
      </c>
      <c r="E79" s="39">
        <v>9.4</v>
      </c>
      <c r="F79" s="39">
        <v>56.4</v>
      </c>
      <c r="G79" s="39"/>
      <c r="H79" s="7">
        <v>656.9</v>
      </c>
      <c r="I79" s="7">
        <v>434.3</v>
      </c>
      <c r="J79" s="7">
        <v>2469.8000000000002</v>
      </c>
      <c r="K79" s="34"/>
    </row>
    <row r="80" spans="1:11" x14ac:dyDescent="0.2">
      <c r="A80" s="44" t="s">
        <v>82</v>
      </c>
      <c r="B80" s="6">
        <v>0.33700000000000002</v>
      </c>
      <c r="C80" s="39">
        <v>17.3</v>
      </c>
      <c r="D80" s="39">
        <v>0.6</v>
      </c>
      <c r="E80" s="39">
        <v>3.3</v>
      </c>
      <c r="F80" s="39">
        <v>11</v>
      </c>
      <c r="G80" s="39"/>
      <c r="H80" s="7">
        <v>77.7</v>
      </c>
      <c r="I80" s="7">
        <v>111.8</v>
      </c>
      <c r="J80" s="7">
        <v>1615.3</v>
      </c>
      <c r="K80" s="34"/>
    </row>
    <row r="81" spans="1:11" x14ac:dyDescent="0.2">
      <c r="A81" s="45" t="s">
        <v>83</v>
      </c>
      <c r="B81" s="15">
        <v>6.4000000000000001E-2</v>
      </c>
      <c r="C81" s="16">
        <v>102.6</v>
      </c>
      <c r="D81" s="16">
        <v>0.8</v>
      </c>
      <c r="E81" s="16">
        <v>7.6</v>
      </c>
      <c r="F81" s="16">
        <v>56.1</v>
      </c>
      <c r="G81" s="16"/>
      <c r="H81" s="8">
        <v>524.9</v>
      </c>
      <c r="I81" s="8">
        <v>245.7</v>
      </c>
      <c r="J81" s="8">
        <v>1645.7</v>
      </c>
      <c r="K81" s="40"/>
    </row>
    <row r="82" spans="1:11" x14ac:dyDescent="0.2">
      <c r="A82" s="45" t="s">
        <v>84</v>
      </c>
      <c r="B82" s="15">
        <v>0.11</v>
      </c>
      <c r="C82" s="16">
        <v>53.3</v>
      </c>
      <c r="D82" s="16">
        <v>0.4</v>
      </c>
      <c r="E82" s="16">
        <v>5.6</v>
      </c>
      <c r="F82" s="16">
        <v>35.6</v>
      </c>
      <c r="G82" s="16"/>
      <c r="H82" s="8">
        <v>276.89999999999998</v>
      </c>
      <c r="I82" s="8">
        <v>178.6</v>
      </c>
      <c r="J82" s="8">
        <v>1574.5</v>
      </c>
      <c r="K82" s="40"/>
    </row>
    <row r="83" spans="1:11" x14ac:dyDescent="0.2">
      <c r="A83" s="44" t="s">
        <v>85</v>
      </c>
      <c r="B83" s="6">
        <v>7.9000000000000001E-2</v>
      </c>
      <c r="C83" s="39">
        <v>23.5</v>
      </c>
      <c r="D83" s="39">
        <v>0.3</v>
      </c>
      <c r="E83" s="39">
        <v>1.8</v>
      </c>
      <c r="F83" s="39">
        <v>16.3</v>
      </c>
      <c r="G83" s="39"/>
      <c r="H83" s="7">
        <v>134.1</v>
      </c>
      <c r="I83" s="7">
        <v>113.7</v>
      </c>
      <c r="J83" s="7">
        <v>1559.2</v>
      </c>
      <c r="K83" s="34"/>
    </row>
    <row r="84" spans="1:11" x14ac:dyDescent="0.2">
      <c r="A84" s="45" t="s">
        <v>86</v>
      </c>
      <c r="B84" s="15">
        <v>9.2999999999999999E-2</v>
      </c>
      <c r="C84" s="16">
        <v>90</v>
      </c>
      <c r="D84" s="16">
        <v>0.9</v>
      </c>
      <c r="E84" s="16">
        <v>8.3000000000000007</v>
      </c>
      <c r="F84" s="16">
        <v>45.7</v>
      </c>
      <c r="G84" s="16"/>
      <c r="H84" s="8">
        <v>409.1</v>
      </c>
      <c r="I84" s="8">
        <v>335.7</v>
      </c>
      <c r="J84" s="8">
        <v>1630</v>
      </c>
      <c r="K84" s="40"/>
    </row>
    <row r="85" spans="1:11" x14ac:dyDescent="0.2">
      <c r="A85" s="45" t="s">
        <v>87</v>
      </c>
      <c r="B85" s="15">
        <v>0.23200000000000001</v>
      </c>
      <c r="C85" s="16">
        <v>102.5</v>
      </c>
      <c r="D85" s="16">
        <v>1</v>
      </c>
      <c r="E85" s="16">
        <v>6.1</v>
      </c>
      <c r="F85" s="16">
        <v>41.5</v>
      </c>
      <c r="G85" s="16"/>
      <c r="H85" s="8">
        <v>395.1</v>
      </c>
      <c r="I85" s="8">
        <v>251.2</v>
      </c>
      <c r="J85" s="8">
        <v>2433.4</v>
      </c>
      <c r="K85" s="40"/>
    </row>
    <row r="86" spans="1:11" x14ac:dyDescent="0.2">
      <c r="A86" s="44" t="s">
        <v>88</v>
      </c>
      <c r="B86" s="6">
        <v>0.113</v>
      </c>
      <c r="C86" s="39">
        <v>39.1</v>
      </c>
      <c r="D86" s="39">
        <v>0.4</v>
      </c>
      <c r="E86" s="39">
        <v>3.5</v>
      </c>
      <c r="F86" s="39">
        <v>22.3</v>
      </c>
      <c r="G86" s="39"/>
      <c r="H86" s="7">
        <v>160.9</v>
      </c>
      <c r="I86" s="7">
        <v>144</v>
      </c>
      <c r="J86" s="7">
        <v>1462.2</v>
      </c>
      <c r="K86" s="34"/>
    </row>
    <row r="87" spans="1:11" x14ac:dyDescent="0.2">
      <c r="A87" s="44" t="s">
        <v>89</v>
      </c>
      <c r="B87" s="6">
        <v>0.15</v>
      </c>
      <c r="C87" s="39">
        <v>61</v>
      </c>
      <c r="D87" s="39">
        <v>0.8</v>
      </c>
      <c r="E87" s="39">
        <v>3.4</v>
      </c>
      <c r="F87" s="39">
        <v>24.9</v>
      </c>
      <c r="G87" s="39"/>
      <c r="H87" s="7">
        <v>241.7</v>
      </c>
      <c r="I87" s="7">
        <v>248</v>
      </c>
      <c r="J87" s="7">
        <v>2951.9</v>
      </c>
      <c r="K87" s="34"/>
    </row>
    <row r="88" spans="1:11" ht="15" thickBot="1" x14ac:dyDescent="0.25">
      <c r="A88" s="43" t="s">
        <v>90</v>
      </c>
      <c r="B88" s="114">
        <v>0.123</v>
      </c>
      <c r="C88" s="115">
        <v>10.4</v>
      </c>
      <c r="D88" s="115">
        <v>0.2</v>
      </c>
      <c r="E88" s="115">
        <v>1.3</v>
      </c>
      <c r="F88" s="115">
        <v>5.2</v>
      </c>
      <c r="G88" s="115"/>
      <c r="H88" s="113">
        <v>29.9</v>
      </c>
      <c r="I88" s="113">
        <v>48.9</v>
      </c>
      <c r="J88" s="113">
        <v>1459.5</v>
      </c>
      <c r="K88" s="35"/>
    </row>
    <row r="89" spans="1:11" x14ac:dyDescent="0.2">
      <c r="A89" s="44" t="s">
        <v>91</v>
      </c>
      <c r="B89" s="6">
        <v>0.25800000000000001</v>
      </c>
      <c r="C89" s="39">
        <v>62.7</v>
      </c>
      <c r="D89" s="39">
        <v>0.5</v>
      </c>
      <c r="E89" s="39">
        <v>3</v>
      </c>
      <c r="F89" s="39">
        <v>125.3</v>
      </c>
      <c r="G89" s="39">
        <v>732.5</v>
      </c>
      <c r="H89" s="7"/>
      <c r="I89" s="7"/>
      <c r="J89" s="7"/>
      <c r="K89" s="34"/>
    </row>
    <row r="90" spans="1:11" x14ac:dyDescent="0.2">
      <c r="A90" s="45" t="s">
        <v>92</v>
      </c>
      <c r="B90" s="15">
        <v>0.20200000000000001</v>
      </c>
      <c r="C90" s="16">
        <v>13.8</v>
      </c>
      <c r="D90" s="16">
        <v>0.2</v>
      </c>
      <c r="E90" s="16">
        <v>0.9</v>
      </c>
      <c r="F90" s="16">
        <v>11.1</v>
      </c>
      <c r="G90" s="16">
        <v>31.2</v>
      </c>
      <c r="H90" s="8"/>
      <c r="I90" s="8"/>
      <c r="J90" s="8"/>
      <c r="K90" s="40"/>
    </row>
    <row r="91" spans="1:11" x14ac:dyDescent="0.2">
      <c r="A91" s="44" t="s">
        <v>93</v>
      </c>
      <c r="B91" s="6">
        <v>9.9000000000000005E-2</v>
      </c>
      <c r="C91" s="39">
        <v>31.9</v>
      </c>
      <c r="D91" s="39">
        <v>0.5</v>
      </c>
      <c r="E91" s="39">
        <v>1.3</v>
      </c>
      <c r="F91" s="39">
        <v>203.8</v>
      </c>
      <c r="G91" s="39">
        <v>721.7</v>
      </c>
      <c r="H91" s="7"/>
      <c r="I91" s="7"/>
      <c r="J91" s="7"/>
      <c r="K91" s="34"/>
    </row>
    <row r="92" spans="1:11" ht="15" thickBot="1" x14ac:dyDescent="0.25">
      <c r="A92" s="43" t="s">
        <v>107</v>
      </c>
      <c r="B92" s="114">
        <v>7.4999999999999997E-2</v>
      </c>
      <c r="C92" s="115">
        <v>22.8</v>
      </c>
      <c r="D92" s="115">
        <v>0.2</v>
      </c>
      <c r="E92" s="115">
        <v>0.9</v>
      </c>
      <c r="F92" s="115">
        <v>12.9</v>
      </c>
      <c r="G92" s="115">
        <v>37.200000000000003</v>
      </c>
      <c r="H92" s="113"/>
      <c r="I92" s="113"/>
      <c r="J92" s="113"/>
      <c r="K92" s="35"/>
    </row>
    <row r="93" spans="1:11" x14ac:dyDescent="0.2">
      <c r="A93" s="44" t="s">
        <v>54</v>
      </c>
      <c r="B93" s="6">
        <v>0.189</v>
      </c>
      <c r="C93" s="39">
        <v>6.2</v>
      </c>
      <c r="D93" s="39">
        <v>0.2</v>
      </c>
      <c r="E93" s="39">
        <v>0.6</v>
      </c>
      <c r="F93" s="39">
        <v>12.8</v>
      </c>
      <c r="G93" s="39"/>
      <c r="H93" s="7"/>
      <c r="I93" s="7"/>
      <c r="J93" s="7"/>
      <c r="K93" s="34"/>
    </row>
    <row r="94" spans="1:11" x14ac:dyDescent="0.2">
      <c r="A94" s="44" t="s">
        <v>55</v>
      </c>
      <c r="B94" s="6">
        <v>0.182</v>
      </c>
      <c r="C94" s="39">
        <v>16.8</v>
      </c>
      <c r="D94" s="39">
        <v>0.4</v>
      </c>
      <c r="E94" s="39">
        <v>0.5</v>
      </c>
      <c r="F94" s="39">
        <v>13.2</v>
      </c>
      <c r="G94" s="39"/>
      <c r="H94" s="7"/>
      <c r="I94" s="7"/>
      <c r="J94" s="7"/>
      <c r="K94" s="34"/>
    </row>
    <row r="95" spans="1:11" ht="15" thickBot="1" x14ac:dyDescent="0.25">
      <c r="A95" s="43" t="s">
        <v>94</v>
      </c>
      <c r="B95" s="114">
        <v>0.08</v>
      </c>
      <c r="C95" s="115">
        <v>6.2</v>
      </c>
      <c r="D95" s="115">
        <v>0.1</v>
      </c>
      <c r="E95" s="115">
        <v>0.5</v>
      </c>
      <c r="F95" s="115">
        <v>16.5</v>
      </c>
      <c r="G95" s="115"/>
      <c r="H95" s="113"/>
      <c r="I95" s="113"/>
      <c r="J95" s="113"/>
      <c r="K95" s="35"/>
    </row>
    <row r="96" spans="1:11" x14ac:dyDescent="0.2">
      <c r="A96" s="44" t="s">
        <v>56</v>
      </c>
      <c r="B96" s="6">
        <v>0.14499999999999999</v>
      </c>
      <c r="C96" s="39">
        <v>4.8</v>
      </c>
      <c r="D96" s="39">
        <v>0.1</v>
      </c>
      <c r="E96" s="39">
        <v>0.9</v>
      </c>
      <c r="F96" s="39">
        <v>21.4</v>
      </c>
      <c r="G96" s="39">
        <v>178.9</v>
      </c>
      <c r="H96" s="7"/>
      <c r="I96" s="7"/>
      <c r="J96" s="7"/>
      <c r="K96" s="34"/>
    </row>
    <row r="97" spans="1:11" x14ac:dyDescent="0.2">
      <c r="A97" s="44" t="s">
        <v>57</v>
      </c>
      <c r="B97" s="6">
        <v>0.113</v>
      </c>
      <c r="C97" s="39">
        <v>9</v>
      </c>
      <c r="D97" s="39">
        <v>0.1</v>
      </c>
      <c r="E97" s="39">
        <v>0.6</v>
      </c>
      <c r="F97" s="39">
        <v>17.100000000000001</v>
      </c>
      <c r="G97" s="39">
        <v>85.6</v>
      </c>
      <c r="H97" s="7"/>
      <c r="I97" s="7"/>
      <c r="J97" s="7"/>
      <c r="K97" s="34"/>
    </row>
    <row r="98" spans="1:11" x14ac:dyDescent="0.2">
      <c r="A98" s="44" t="s">
        <v>58</v>
      </c>
      <c r="B98" s="6">
        <v>8.7999999999999995E-2</v>
      </c>
      <c r="C98" s="39">
        <v>4.9000000000000004</v>
      </c>
      <c r="D98" s="39">
        <v>0.1</v>
      </c>
      <c r="E98" s="39">
        <v>0.5</v>
      </c>
      <c r="F98" s="39">
        <v>15.3</v>
      </c>
      <c r="G98" s="39">
        <v>64.400000000000006</v>
      </c>
      <c r="H98" s="7"/>
      <c r="I98" s="7"/>
      <c r="J98" s="7"/>
      <c r="K98" s="34"/>
    </row>
    <row r="99" spans="1:11" x14ac:dyDescent="0.2">
      <c r="A99" s="44" t="s">
        <v>59</v>
      </c>
      <c r="B99" s="6">
        <v>0.08</v>
      </c>
      <c r="C99" s="39">
        <v>4.4000000000000004</v>
      </c>
      <c r="D99" s="39">
        <v>0.1</v>
      </c>
      <c r="E99" s="39">
        <v>0.6</v>
      </c>
      <c r="F99" s="39">
        <v>25.3</v>
      </c>
      <c r="G99" s="39">
        <v>172.6</v>
      </c>
      <c r="H99" s="7"/>
      <c r="I99" s="7"/>
      <c r="J99" s="7"/>
      <c r="K99" s="42"/>
    </row>
    <row r="100" spans="1:11" x14ac:dyDescent="0.2">
      <c r="A100" s="44" t="s">
        <v>60</v>
      </c>
      <c r="B100" s="6">
        <v>0.183</v>
      </c>
      <c r="C100" s="39">
        <v>5.8</v>
      </c>
      <c r="D100" s="39">
        <v>0.1</v>
      </c>
      <c r="E100" s="39">
        <v>0.5</v>
      </c>
      <c r="F100" s="39">
        <v>19.600000000000001</v>
      </c>
      <c r="G100" s="39">
        <v>92.1</v>
      </c>
      <c r="H100" s="7"/>
      <c r="I100" s="7"/>
      <c r="J100" s="7"/>
      <c r="K100" s="34"/>
    </row>
    <row r="101" spans="1:11" x14ac:dyDescent="0.2">
      <c r="A101" s="44" t="s">
        <v>61</v>
      </c>
      <c r="B101" s="6">
        <v>8.4000000000000005E-2</v>
      </c>
      <c r="C101" s="39">
        <v>4.7</v>
      </c>
      <c r="D101" s="39">
        <v>0.1</v>
      </c>
      <c r="E101" s="39">
        <v>0.5</v>
      </c>
      <c r="F101" s="39">
        <v>12.9</v>
      </c>
      <c r="G101" s="39">
        <v>97.5</v>
      </c>
      <c r="H101" s="7"/>
      <c r="I101" s="7"/>
      <c r="J101" s="7"/>
      <c r="K101" s="34"/>
    </row>
    <row r="102" spans="1:11" ht="15" thickBot="1" x14ac:dyDescent="0.25">
      <c r="A102" s="43" t="s">
        <v>62</v>
      </c>
      <c r="B102" s="114">
        <v>0.25700000000000001</v>
      </c>
      <c r="C102" s="115">
        <v>7.2</v>
      </c>
      <c r="D102" s="115">
        <v>0.1</v>
      </c>
      <c r="E102" s="115">
        <v>0.6</v>
      </c>
      <c r="F102" s="115">
        <v>36.6</v>
      </c>
      <c r="G102" s="115">
        <v>292.7</v>
      </c>
      <c r="H102" s="113"/>
      <c r="I102" s="113"/>
      <c r="J102" s="113"/>
      <c r="K102" s="35"/>
    </row>
    <row r="103" spans="1:11" x14ac:dyDescent="0.2">
      <c r="A103" s="44" t="s">
        <v>95</v>
      </c>
      <c r="B103" s="6">
        <v>0.13</v>
      </c>
      <c r="C103" s="39">
        <v>10.4</v>
      </c>
      <c r="D103" s="39">
        <v>0.2</v>
      </c>
      <c r="E103" s="39">
        <v>0.7</v>
      </c>
      <c r="F103" s="39">
        <v>27.3</v>
      </c>
      <c r="G103" s="39">
        <v>249.8</v>
      </c>
      <c r="H103" s="7"/>
      <c r="I103" s="7"/>
      <c r="J103" s="7"/>
      <c r="K103" s="34"/>
    </row>
    <row r="104" spans="1:11" x14ac:dyDescent="0.2">
      <c r="A104" s="45" t="s">
        <v>96</v>
      </c>
      <c r="B104" s="15">
        <v>0.14899999999999999</v>
      </c>
      <c r="C104" s="16">
        <v>6.9</v>
      </c>
      <c r="D104" s="16">
        <v>0.4</v>
      </c>
      <c r="E104" s="39">
        <v>0.7</v>
      </c>
      <c r="F104" s="16">
        <v>27.6</v>
      </c>
      <c r="G104" s="16">
        <v>463.9</v>
      </c>
      <c r="H104" s="8"/>
      <c r="I104" s="8"/>
      <c r="J104" s="8"/>
      <c r="K104" s="40"/>
    </row>
    <row r="105" spans="1:11" x14ac:dyDescent="0.2">
      <c r="A105" s="44" t="s">
        <v>97</v>
      </c>
      <c r="B105" s="6">
        <v>8.8999999999999996E-2</v>
      </c>
      <c r="C105" s="39">
        <v>9.5</v>
      </c>
      <c r="D105" s="39">
        <v>0.1</v>
      </c>
      <c r="E105" s="39">
        <v>0.8</v>
      </c>
      <c r="F105" s="39">
        <v>23.3</v>
      </c>
      <c r="G105" s="39">
        <v>180.6</v>
      </c>
      <c r="H105" s="7"/>
      <c r="I105" s="7"/>
      <c r="J105" s="7"/>
      <c r="K105" s="34"/>
    </row>
    <row r="106" spans="1:11" ht="15" thickBot="1" x14ac:dyDescent="0.25">
      <c r="A106" s="43" t="s">
        <v>98</v>
      </c>
      <c r="B106" s="114">
        <v>0.13600000000000001</v>
      </c>
      <c r="C106" s="115">
        <v>11.4</v>
      </c>
      <c r="D106" s="115">
        <v>0.3</v>
      </c>
      <c r="E106" s="115">
        <v>0.8</v>
      </c>
      <c r="F106" s="115">
        <v>69</v>
      </c>
      <c r="G106" s="115">
        <v>744.2</v>
      </c>
      <c r="H106" s="113"/>
      <c r="I106" s="113"/>
      <c r="J106" s="113"/>
      <c r="K106" s="35"/>
    </row>
    <row r="107" spans="1:11" x14ac:dyDescent="0.2">
      <c r="K107" s="18"/>
    </row>
    <row r="108" spans="1:11" x14ac:dyDescent="0.2">
      <c r="K108" s="18"/>
    </row>
    <row r="109" spans="1:11" x14ac:dyDescent="0.2">
      <c r="K109" s="18"/>
    </row>
    <row r="110" spans="1:11" x14ac:dyDescent="0.2">
      <c r="K110" s="18"/>
    </row>
    <row r="111" spans="1:11" x14ac:dyDescent="0.2">
      <c r="K111" s="18"/>
    </row>
    <row r="112" spans="1:11" x14ac:dyDescent="0.2">
      <c r="K112" s="18"/>
    </row>
    <row r="113" spans="11:11" x14ac:dyDescent="0.2">
      <c r="K113" s="18"/>
    </row>
    <row r="114" spans="11:11" x14ac:dyDescent="0.2">
      <c r="K114" s="18"/>
    </row>
    <row r="115" spans="11:11" x14ac:dyDescent="0.2">
      <c r="K115" s="18"/>
    </row>
    <row r="116" spans="11:11" x14ac:dyDescent="0.2">
      <c r="K116" s="18"/>
    </row>
    <row r="117" spans="11:11" x14ac:dyDescent="0.2">
      <c r="K117" s="18"/>
    </row>
    <row r="118" spans="11:11" x14ac:dyDescent="0.2">
      <c r="K118" s="18"/>
    </row>
    <row r="119" spans="11:11" x14ac:dyDescent="0.2">
      <c r="K119" s="18"/>
    </row>
    <row r="120" spans="11:11" x14ac:dyDescent="0.2">
      <c r="K120" s="18"/>
    </row>
    <row r="121" spans="11:11" x14ac:dyDescent="0.2">
      <c r="K121" s="18"/>
    </row>
    <row r="122" spans="11:11" x14ac:dyDescent="0.2">
      <c r="K122" s="18"/>
    </row>
    <row r="123" spans="11:11" x14ac:dyDescent="0.2">
      <c r="K123" s="18"/>
    </row>
    <row r="124" spans="11:11" x14ac:dyDescent="0.2">
      <c r="K124" s="18"/>
    </row>
    <row r="125" spans="11:11" x14ac:dyDescent="0.2">
      <c r="K125" s="18"/>
    </row>
  </sheetData>
  <mergeCells count="3">
    <mergeCell ref="A1:K1"/>
    <mergeCell ref="A2:K2"/>
    <mergeCell ref="C4:K4"/>
  </mergeCells>
  <conditionalFormatting sqref="C9:C12 C104:C105 C93:C94 C90 C84:C87 C81:C82 C75 C65:C68 C14:C51 C53:C58 C60:C62 C70:C73 C77:C79 C96:C101">
    <cfRule type="cellIs" dxfId="229" priority="183" stopIfTrue="1" operator="equal">
      <formula>"Ausfall"</formula>
    </cfRule>
    <cfRule type="cellIs" dxfId="228" priority="184" stopIfTrue="1" operator="greaterThanOrEqual">
      <formula>100.5</formula>
    </cfRule>
  </conditionalFormatting>
  <conditionalFormatting sqref="B9:B12 B104:B105 B93:B94 B90 B84:B87 B81:B82 B75 B65:B68 B14:B51 B53:B58 B60:B62 B70:B73 B77:B79 B96:B101">
    <cfRule type="cellIs" dxfId="227" priority="181" stopIfTrue="1" operator="equal">
      <formula>"Ausfall"</formula>
    </cfRule>
    <cfRule type="cellIs" dxfId="226" priority="182" stopIfTrue="1" operator="greaterThanOrEqual">
      <formula>0.355</formula>
    </cfRule>
  </conditionalFormatting>
  <conditionalFormatting sqref="D9:D12 D104:D105 D93:D94 D90 D84:D87 D81:D82 D75 D65:D68 D14:D51 D53:D58 D60:D62 D70:D73 D77:D79 D96:D101">
    <cfRule type="cellIs" dxfId="225" priority="185" stopIfTrue="1" operator="equal">
      <formula>"Ausfall"</formula>
    </cfRule>
    <cfRule type="cellIs" dxfId="224" priority="186" stopIfTrue="1" operator="greaterThanOrEqual">
      <formula>2.5</formula>
    </cfRule>
  </conditionalFormatting>
  <conditionalFormatting sqref="E9:E12 E104:E105 E93:E94 E90 E84:E87 E81:E82 E75 E65:E68 E14:E51 E53:E58 E60:E62 E70:E73 E77:E79 E96:E101">
    <cfRule type="cellIs" dxfId="223" priority="187" stopIfTrue="1" operator="equal">
      <formula>"Ausfall"</formula>
    </cfRule>
    <cfRule type="cellIs" dxfId="222" priority="188" stopIfTrue="1" operator="greaterThanOrEqual">
      <formula>4.5</formula>
    </cfRule>
  </conditionalFormatting>
  <conditionalFormatting sqref="F9:F12 F104:F105 F93:F94 F90 F84:F87 F81:F82 F75 F65:F68 F14:F51 F53:F58 F60:F62 F70:F73 F77:F79 F96:F101">
    <cfRule type="cellIs" dxfId="221" priority="189" stopIfTrue="1" operator="equal">
      <formula>"Ausfall"</formula>
    </cfRule>
    <cfRule type="cellIs" dxfId="220" priority="190" stopIfTrue="1" operator="greaterThanOrEqual">
      <formula>15.5</formula>
    </cfRule>
  </conditionalFormatting>
  <conditionalFormatting sqref="C103">
    <cfRule type="cellIs" dxfId="219" priority="173" stopIfTrue="1" operator="equal">
      <formula>"Ausfall"</formula>
    </cfRule>
    <cfRule type="cellIs" dxfId="218" priority="174" stopIfTrue="1" operator="greaterThanOrEqual">
      <formula>100.5</formula>
    </cfRule>
  </conditionalFormatting>
  <conditionalFormatting sqref="B103">
    <cfRule type="cellIs" dxfId="217" priority="171" stopIfTrue="1" operator="equal">
      <formula>"Ausfall"</formula>
    </cfRule>
    <cfRule type="cellIs" dxfId="216" priority="172" stopIfTrue="1" operator="greaterThanOrEqual">
      <formula>0.355</formula>
    </cfRule>
  </conditionalFormatting>
  <conditionalFormatting sqref="D103">
    <cfRule type="cellIs" dxfId="215" priority="175" stopIfTrue="1" operator="equal">
      <formula>"Ausfall"</formula>
    </cfRule>
    <cfRule type="cellIs" dxfId="214" priority="176" stopIfTrue="1" operator="greaterThanOrEqual">
      <formula>2.5</formula>
    </cfRule>
  </conditionalFormatting>
  <conditionalFormatting sqref="E103">
    <cfRule type="cellIs" dxfId="213" priority="177" stopIfTrue="1" operator="equal">
      <formula>"Ausfall"</formula>
    </cfRule>
    <cfRule type="cellIs" dxfId="212" priority="178" stopIfTrue="1" operator="greaterThanOrEqual">
      <formula>4.5</formula>
    </cfRule>
  </conditionalFormatting>
  <conditionalFormatting sqref="F103">
    <cfRule type="cellIs" dxfId="211" priority="179" stopIfTrue="1" operator="equal">
      <formula>"Ausfall"</formula>
    </cfRule>
    <cfRule type="cellIs" dxfId="210" priority="180" stopIfTrue="1" operator="greaterThanOrEqual">
      <formula>15.5</formula>
    </cfRule>
  </conditionalFormatting>
  <conditionalFormatting sqref="C91">
    <cfRule type="cellIs" dxfId="209" priority="163" stopIfTrue="1" operator="equal">
      <formula>"Ausfall"</formula>
    </cfRule>
    <cfRule type="cellIs" dxfId="208" priority="164" stopIfTrue="1" operator="greaterThanOrEqual">
      <formula>100.5</formula>
    </cfRule>
  </conditionalFormatting>
  <conditionalFormatting sqref="B91">
    <cfRule type="cellIs" dxfId="207" priority="161" stopIfTrue="1" operator="equal">
      <formula>"Ausfall"</formula>
    </cfRule>
    <cfRule type="cellIs" dxfId="206" priority="162" stopIfTrue="1" operator="greaterThanOrEqual">
      <formula>0.355</formula>
    </cfRule>
  </conditionalFormatting>
  <conditionalFormatting sqref="D91">
    <cfRule type="cellIs" dxfId="205" priority="165" stopIfTrue="1" operator="equal">
      <formula>"Ausfall"</formula>
    </cfRule>
    <cfRule type="cellIs" dxfId="204" priority="166" stopIfTrue="1" operator="greaterThanOrEqual">
      <formula>2.5</formula>
    </cfRule>
  </conditionalFormatting>
  <conditionalFormatting sqref="E91">
    <cfRule type="cellIs" dxfId="203" priority="167" stopIfTrue="1" operator="equal">
      <formula>"Ausfall"</formula>
    </cfRule>
    <cfRule type="cellIs" dxfId="202" priority="168" stopIfTrue="1" operator="greaterThanOrEqual">
      <formula>4.5</formula>
    </cfRule>
  </conditionalFormatting>
  <conditionalFormatting sqref="F91">
    <cfRule type="cellIs" dxfId="201" priority="169" stopIfTrue="1" operator="equal">
      <formula>"Ausfall"</formula>
    </cfRule>
    <cfRule type="cellIs" dxfId="200" priority="170" stopIfTrue="1" operator="greaterThanOrEqual">
      <formula>15.5</formula>
    </cfRule>
  </conditionalFormatting>
  <conditionalFormatting sqref="C89">
    <cfRule type="cellIs" dxfId="199" priority="153" stopIfTrue="1" operator="equal">
      <formula>"Ausfall"</formula>
    </cfRule>
    <cfRule type="cellIs" dxfId="198" priority="154" stopIfTrue="1" operator="greaterThanOrEqual">
      <formula>100.5</formula>
    </cfRule>
  </conditionalFormatting>
  <conditionalFormatting sqref="B89">
    <cfRule type="cellIs" dxfId="197" priority="151" stopIfTrue="1" operator="equal">
      <formula>"Ausfall"</formula>
    </cfRule>
    <cfRule type="cellIs" dxfId="196" priority="152" stopIfTrue="1" operator="greaterThanOrEqual">
      <formula>0.355</formula>
    </cfRule>
  </conditionalFormatting>
  <conditionalFormatting sqref="D89">
    <cfRule type="cellIs" dxfId="195" priority="155" stopIfTrue="1" operator="equal">
      <formula>"Ausfall"</formula>
    </cfRule>
    <cfRule type="cellIs" dxfId="194" priority="156" stopIfTrue="1" operator="greaterThanOrEqual">
      <formula>2.5</formula>
    </cfRule>
  </conditionalFormatting>
  <conditionalFormatting sqref="E89">
    <cfRule type="cellIs" dxfId="193" priority="157" stopIfTrue="1" operator="equal">
      <formula>"Ausfall"</formula>
    </cfRule>
    <cfRule type="cellIs" dxfId="192" priority="158" stopIfTrue="1" operator="greaterThanOrEqual">
      <formula>4.5</formula>
    </cfRule>
  </conditionalFormatting>
  <conditionalFormatting sqref="F89">
    <cfRule type="cellIs" dxfId="191" priority="159" stopIfTrue="1" operator="equal">
      <formula>"Ausfall"</formula>
    </cfRule>
    <cfRule type="cellIs" dxfId="190" priority="160" stopIfTrue="1" operator="greaterThanOrEqual">
      <formula>15.5</formula>
    </cfRule>
  </conditionalFormatting>
  <conditionalFormatting sqref="C83">
    <cfRule type="cellIs" dxfId="189" priority="143" stopIfTrue="1" operator="equal">
      <formula>"Ausfall"</formula>
    </cfRule>
    <cfRule type="cellIs" dxfId="188" priority="144" stopIfTrue="1" operator="greaterThanOrEqual">
      <formula>100.5</formula>
    </cfRule>
  </conditionalFormatting>
  <conditionalFormatting sqref="B83">
    <cfRule type="cellIs" dxfId="187" priority="141" stopIfTrue="1" operator="equal">
      <formula>"Ausfall"</formula>
    </cfRule>
    <cfRule type="cellIs" dxfId="186" priority="142" stopIfTrue="1" operator="greaterThanOrEqual">
      <formula>0.355</formula>
    </cfRule>
  </conditionalFormatting>
  <conditionalFormatting sqref="D83">
    <cfRule type="cellIs" dxfId="185" priority="145" stopIfTrue="1" operator="equal">
      <formula>"Ausfall"</formula>
    </cfRule>
    <cfRule type="cellIs" dxfId="184" priority="146" stopIfTrue="1" operator="greaterThanOrEqual">
      <formula>2.5</formula>
    </cfRule>
  </conditionalFormatting>
  <conditionalFormatting sqref="E83">
    <cfRule type="cellIs" dxfId="183" priority="147" stopIfTrue="1" operator="equal">
      <formula>"Ausfall"</formula>
    </cfRule>
    <cfRule type="cellIs" dxfId="182" priority="148" stopIfTrue="1" operator="greaterThanOrEqual">
      <formula>4.5</formula>
    </cfRule>
  </conditionalFormatting>
  <conditionalFormatting sqref="F83">
    <cfRule type="cellIs" dxfId="181" priority="149" stopIfTrue="1" operator="equal">
      <formula>"Ausfall"</formula>
    </cfRule>
    <cfRule type="cellIs" dxfId="180" priority="150" stopIfTrue="1" operator="greaterThanOrEqual">
      <formula>15.5</formula>
    </cfRule>
  </conditionalFormatting>
  <conditionalFormatting sqref="C80">
    <cfRule type="cellIs" dxfId="179" priority="133" stopIfTrue="1" operator="equal">
      <formula>"Ausfall"</formula>
    </cfRule>
    <cfRule type="cellIs" dxfId="178" priority="134" stopIfTrue="1" operator="greaterThanOrEqual">
      <formula>100.5</formula>
    </cfRule>
  </conditionalFormatting>
  <conditionalFormatting sqref="B80">
    <cfRule type="cellIs" dxfId="177" priority="131" stopIfTrue="1" operator="equal">
      <formula>"Ausfall"</formula>
    </cfRule>
    <cfRule type="cellIs" dxfId="176" priority="132" stopIfTrue="1" operator="greaterThanOrEqual">
      <formula>0.355</formula>
    </cfRule>
  </conditionalFormatting>
  <conditionalFormatting sqref="D80">
    <cfRule type="cellIs" dxfId="175" priority="135" stopIfTrue="1" operator="equal">
      <formula>"Ausfall"</formula>
    </cfRule>
    <cfRule type="cellIs" dxfId="174" priority="136" stopIfTrue="1" operator="greaterThanOrEqual">
      <formula>2.5</formula>
    </cfRule>
  </conditionalFormatting>
  <conditionalFormatting sqref="E80">
    <cfRule type="cellIs" dxfId="173" priority="137" stopIfTrue="1" operator="equal">
      <formula>"Ausfall"</formula>
    </cfRule>
    <cfRule type="cellIs" dxfId="172" priority="138" stopIfTrue="1" operator="greaterThanOrEqual">
      <formula>4.5</formula>
    </cfRule>
  </conditionalFormatting>
  <conditionalFormatting sqref="F80">
    <cfRule type="cellIs" dxfId="171" priority="139" stopIfTrue="1" operator="equal">
      <formula>"Ausfall"</formula>
    </cfRule>
    <cfRule type="cellIs" dxfId="170" priority="140" stopIfTrue="1" operator="greaterThanOrEqual">
      <formula>15.5</formula>
    </cfRule>
  </conditionalFormatting>
  <conditionalFormatting sqref="C74">
    <cfRule type="cellIs" dxfId="169" priority="123" stopIfTrue="1" operator="equal">
      <formula>"Ausfall"</formula>
    </cfRule>
    <cfRule type="cellIs" dxfId="168" priority="124" stopIfTrue="1" operator="greaterThanOrEqual">
      <formula>100.5</formula>
    </cfRule>
  </conditionalFormatting>
  <conditionalFormatting sqref="B74">
    <cfRule type="cellIs" dxfId="167" priority="121" stopIfTrue="1" operator="equal">
      <formula>"Ausfall"</formula>
    </cfRule>
    <cfRule type="cellIs" dxfId="166" priority="122" stopIfTrue="1" operator="greaterThanOrEqual">
      <formula>0.355</formula>
    </cfRule>
  </conditionalFormatting>
  <conditionalFormatting sqref="D74">
    <cfRule type="cellIs" dxfId="165" priority="125" stopIfTrue="1" operator="equal">
      <formula>"Ausfall"</formula>
    </cfRule>
    <cfRule type="cellIs" dxfId="164" priority="126" stopIfTrue="1" operator="greaterThanOrEqual">
      <formula>2.5</formula>
    </cfRule>
  </conditionalFormatting>
  <conditionalFormatting sqref="E74">
    <cfRule type="cellIs" dxfId="163" priority="127" stopIfTrue="1" operator="equal">
      <formula>"Ausfall"</formula>
    </cfRule>
    <cfRule type="cellIs" dxfId="162" priority="128" stopIfTrue="1" operator="greaterThanOrEqual">
      <formula>4.5</formula>
    </cfRule>
  </conditionalFormatting>
  <conditionalFormatting sqref="F74">
    <cfRule type="cellIs" dxfId="161" priority="129" stopIfTrue="1" operator="equal">
      <formula>"Ausfall"</formula>
    </cfRule>
    <cfRule type="cellIs" dxfId="160" priority="130" stopIfTrue="1" operator="greaterThanOrEqual">
      <formula>15.5</formula>
    </cfRule>
  </conditionalFormatting>
  <conditionalFormatting sqref="C64">
    <cfRule type="cellIs" dxfId="159" priority="113" stopIfTrue="1" operator="equal">
      <formula>"Ausfall"</formula>
    </cfRule>
    <cfRule type="cellIs" dxfId="158" priority="114" stopIfTrue="1" operator="greaterThanOrEqual">
      <formula>100.5</formula>
    </cfRule>
  </conditionalFormatting>
  <conditionalFormatting sqref="B64">
    <cfRule type="cellIs" dxfId="157" priority="111" stopIfTrue="1" operator="equal">
      <formula>"Ausfall"</formula>
    </cfRule>
    <cfRule type="cellIs" dxfId="156" priority="112" stopIfTrue="1" operator="greaterThanOrEqual">
      <formula>0.355</formula>
    </cfRule>
  </conditionalFormatting>
  <conditionalFormatting sqref="D64">
    <cfRule type="cellIs" dxfId="155" priority="115" stopIfTrue="1" operator="equal">
      <formula>"Ausfall"</formula>
    </cfRule>
    <cfRule type="cellIs" dxfId="154" priority="116" stopIfTrue="1" operator="greaterThanOrEqual">
      <formula>2.5</formula>
    </cfRule>
  </conditionalFormatting>
  <conditionalFormatting sqref="E64">
    <cfRule type="cellIs" dxfId="153" priority="117" stopIfTrue="1" operator="equal">
      <formula>"Ausfall"</formula>
    </cfRule>
    <cfRule type="cellIs" dxfId="152" priority="118" stopIfTrue="1" operator="greaterThanOrEqual">
      <formula>4.5</formula>
    </cfRule>
  </conditionalFormatting>
  <conditionalFormatting sqref="F64">
    <cfRule type="cellIs" dxfId="151" priority="119" stopIfTrue="1" operator="equal">
      <formula>"Ausfall"</formula>
    </cfRule>
    <cfRule type="cellIs" dxfId="150" priority="120" stopIfTrue="1" operator="greaterThanOrEqual">
      <formula>15.5</formula>
    </cfRule>
  </conditionalFormatting>
  <conditionalFormatting sqref="C13">
    <cfRule type="cellIs" dxfId="149" priority="103" stopIfTrue="1" operator="equal">
      <formula>"Ausfall"</formula>
    </cfRule>
    <cfRule type="cellIs" dxfId="148" priority="104" stopIfTrue="1" operator="greaterThanOrEqual">
      <formula>100.5</formula>
    </cfRule>
  </conditionalFormatting>
  <conditionalFormatting sqref="B13">
    <cfRule type="cellIs" dxfId="147" priority="101" stopIfTrue="1" operator="equal">
      <formula>"Ausfall"</formula>
    </cfRule>
    <cfRule type="cellIs" dxfId="146" priority="102" stopIfTrue="1" operator="greaterThanOrEqual">
      <formula>0.355</formula>
    </cfRule>
  </conditionalFormatting>
  <conditionalFormatting sqref="D13">
    <cfRule type="cellIs" dxfId="145" priority="105" stopIfTrue="1" operator="equal">
      <formula>"Ausfall"</formula>
    </cfRule>
    <cfRule type="cellIs" dxfId="144" priority="106" stopIfTrue="1" operator="greaterThanOrEqual">
      <formula>2.5</formula>
    </cfRule>
  </conditionalFormatting>
  <conditionalFormatting sqref="E13">
    <cfRule type="cellIs" dxfId="143" priority="107" stopIfTrue="1" operator="equal">
      <formula>"Ausfall"</formula>
    </cfRule>
    <cfRule type="cellIs" dxfId="142" priority="108" stopIfTrue="1" operator="greaterThanOrEqual">
      <formula>4.5</formula>
    </cfRule>
  </conditionalFormatting>
  <conditionalFormatting sqref="F13">
    <cfRule type="cellIs" dxfId="141" priority="109" stopIfTrue="1" operator="equal">
      <formula>"Ausfall"</formula>
    </cfRule>
    <cfRule type="cellIs" dxfId="140" priority="110" stopIfTrue="1" operator="greaterThanOrEqual">
      <formula>15.5</formula>
    </cfRule>
  </conditionalFormatting>
  <conditionalFormatting sqref="C52">
    <cfRule type="cellIs" dxfId="139" priority="93" stopIfTrue="1" operator="equal">
      <formula>"Ausfall"</formula>
    </cfRule>
    <cfRule type="cellIs" dxfId="138" priority="94" stopIfTrue="1" operator="greaterThanOrEqual">
      <formula>100.5</formula>
    </cfRule>
  </conditionalFormatting>
  <conditionalFormatting sqref="B52">
    <cfRule type="cellIs" dxfId="137" priority="91" stopIfTrue="1" operator="equal">
      <formula>"Ausfall"</formula>
    </cfRule>
    <cfRule type="cellIs" dxfId="136" priority="92" stopIfTrue="1" operator="greaterThanOrEqual">
      <formula>0.355</formula>
    </cfRule>
  </conditionalFormatting>
  <conditionalFormatting sqref="D52">
    <cfRule type="cellIs" dxfId="135" priority="95" stopIfTrue="1" operator="equal">
      <formula>"Ausfall"</formula>
    </cfRule>
    <cfRule type="cellIs" dxfId="134" priority="96" stopIfTrue="1" operator="greaterThanOrEqual">
      <formula>2.5</formula>
    </cfRule>
  </conditionalFormatting>
  <conditionalFormatting sqref="E52">
    <cfRule type="cellIs" dxfId="133" priority="97" stopIfTrue="1" operator="equal">
      <formula>"Ausfall"</formula>
    </cfRule>
    <cfRule type="cellIs" dxfId="132" priority="98" stopIfTrue="1" operator="greaterThanOrEqual">
      <formula>4.5</formula>
    </cfRule>
  </conditionalFormatting>
  <conditionalFormatting sqref="F52">
    <cfRule type="cellIs" dxfId="131" priority="99" stopIfTrue="1" operator="equal">
      <formula>"Ausfall"</formula>
    </cfRule>
    <cfRule type="cellIs" dxfId="130" priority="100" stopIfTrue="1" operator="greaterThanOrEqual">
      <formula>15.5</formula>
    </cfRule>
  </conditionalFormatting>
  <conditionalFormatting sqref="C59">
    <cfRule type="cellIs" dxfId="129" priority="83" stopIfTrue="1" operator="equal">
      <formula>"Ausfall"</formula>
    </cfRule>
    <cfRule type="cellIs" dxfId="128" priority="84" stopIfTrue="1" operator="greaterThanOrEqual">
      <formula>100.5</formula>
    </cfRule>
  </conditionalFormatting>
  <conditionalFormatting sqref="B59">
    <cfRule type="cellIs" dxfId="127" priority="81" stopIfTrue="1" operator="equal">
      <formula>"Ausfall"</formula>
    </cfRule>
    <cfRule type="cellIs" dxfId="126" priority="82" stopIfTrue="1" operator="greaterThanOrEqual">
      <formula>0.355</formula>
    </cfRule>
  </conditionalFormatting>
  <conditionalFormatting sqref="D59">
    <cfRule type="cellIs" dxfId="125" priority="85" stopIfTrue="1" operator="equal">
      <formula>"Ausfall"</formula>
    </cfRule>
    <cfRule type="cellIs" dxfId="124" priority="86" stopIfTrue="1" operator="greaterThanOrEqual">
      <formula>2.5</formula>
    </cfRule>
  </conditionalFormatting>
  <conditionalFormatting sqref="E59">
    <cfRule type="cellIs" dxfId="123" priority="87" stopIfTrue="1" operator="equal">
      <formula>"Ausfall"</formula>
    </cfRule>
    <cfRule type="cellIs" dxfId="122" priority="88" stopIfTrue="1" operator="greaterThanOrEqual">
      <formula>4.5</formula>
    </cfRule>
  </conditionalFormatting>
  <conditionalFormatting sqref="F59">
    <cfRule type="cellIs" dxfId="121" priority="89" stopIfTrue="1" operator="equal">
      <formula>"Ausfall"</formula>
    </cfRule>
    <cfRule type="cellIs" dxfId="120" priority="90" stopIfTrue="1" operator="greaterThanOrEqual">
      <formula>15.5</formula>
    </cfRule>
  </conditionalFormatting>
  <conditionalFormatting sqref="C63">
    <cfRule type="cellIs" dxfId="119" priority="73" stopIfTrue="1" operator="equal">
      <formula>"Ausfall"</formula>
    </cfRule>
    <cfRule type="cellIs" dxfId="118" priority="74" stopIfTrue="1" operator="greaterThanOrEqual">
      <formula>100.5</formula>
    </cfRule>
  </conditionalFormatting>
  <conditionalFormatting sqref="B63">
    <cfRule type="cellIs" dxfId="117" priority="71" stopIfTrue="1" operator="equal">
      <formula>"Ausfall"</formula>
    </cfRule>
    <cfRule type="cellIs" dxfId="116" priority="72" stopIfTrue="1" operator="greaterThanOrEqual">
      <formula>0.355</formula>
    </cfRule>
  </conditionalFormatting>
  <conditionalFormatting sqref="D63">
    <cfRule type="cellIs" dxfId="115" priority="75" stopIfTrue="1" operator="equal">
      <formula>"Ausfall"</formula>
    </cfRule>
    <cfRule type="cellIs" dxfId="114" priority="76" stopIfTrue="1" operator="greaterThanOrEqual">
      <formula>2.5</formula>
    </cfRule>
  </conditionalFormatting>
  <conditionalFormatting sqref="E63">
    <cfRule type="cellIs" dxfId="113" priority="77" stopIfTrue="1" operator="equal">
      <formula>"Ausfall"</formula>
    </cfRule>
    <cfRule type="cellIs" dxfId="112" priority="78" stopIfTrue="1" operator="greaterThanOrEqual">
      <formula>4.5</formula>
    </cfRule>
  </conditionalFormatting>
  <conditionalFormatting sqref="F63">
    <cfRule type="cellIs" dxfId="111" priority="79" stopIfTrue="1" operator="equal">
      <formula>"Ausfall"</formula>
    </cfRule>
    <cfRule type="cellIs" dxfId="110" priority="80" stopIfTrue="1" operator="greaterThanOrEqual">
      <formula>15.5</formula>
    </cfRule>
  </conditionalFormatting>
  <conditionalFormatting sqref="C69">
    <cfRule type="cellIs" dxfId="109" priority="63" stopIfTrue="1" operator="equal">
      <formula>"Ausfall"</formula>
    </cfRule>
    <cfRule type="cellIs" dxfId="108" priority="64" stopIfTrue="1" operator="greaterThanOrEqual">
      <formula>100.5</formula>
    </cfRule>
  </conditionalFormatting>
  <conditionalFormatting sqref="B69">
    <cfRule type="cellIs" dxfId="107" priority="61" stopIfTrue="1" operator="equal">
      <formula>"Ausfall"</formula>
    </cfRule>
    <cfRule type="cellIs" dxfId="106" priority="62" stopIfTrue="1" operator="greaterThanOrEqual">
      <formula>0.355</formula>
    </cfRule>
  </conditionalFormatting>
  <conditionalFormatting sqref="D69">
    <cfRule type="cellIs" dxfId="105" priority="65" stopIfTrue="1" operator="equal">
      <formula>"Ausfall"</formula>
    </cfRule>
    <cfRule type="cellIs" dxfId="104" priority="66" stopIfTrue="1" operator="greaterThanOrEqual">
      <formula>2.5</formula>
    </cfRule>
  </conditionalFormatting>
  <conditionalFormatting sqref="E69">
    <cfRule type="cellIs" dxfId="103" priority="67" stopIfTrue="1" operator="equal">
      <formula>"Ausfall"</formula>
    </cfRule>
    <cfRule type="cellIs" dxfId="102" priority="68" stopIfTrue="1" operator="greaterThanOrEqual">
      <formula>4.5</formula>
    </cfRule>
  </conditionalFormatting>
  <conditionalFormatting sqref="F69">
    <cfRule type="cellIs" dxfId="101" priority="69" stopIfTrue="1" operator="equal">
      <formula>"Ausfall"</formula>
    </cfRule>
    <cfRule type="cellIs" dxfId="100" priority="70" stopIfTrue="1" operator="greaterThanOrEqual">
      <formula>15.5</formula>
    </cfRule>
  </conditionalFormatting>
  <conditionalFormatting sqref="C76">
    <cfRule type="cellIs" dxfId="99" priority="53" stopIfTrue="1" operator="equal">
      <formula>"Ausfall"</formula>
    </cfRule>
    <cfRule type="cellIs" dxfId="98" priority="54" stopIfTrue="1" operator="greaterThanOrEqual">
      <formula>100.5</formula>
    </cfRule>
  </conditionalFormatting>
  <conditionalFormatting sqref="B76">
    <cfRule type="cellIs" dxfId="97" priority="51" stopIfTrue="1" operator="equal">
      <formula>"Ausfall"</formula>
    </cfRule>
    <cfRule type="cellIs" dxfId="96" priority="52" stopIfTrue="1" operator="greaterThanOrEqual">
      <formula>0.355</formula>
    </cfRule>
  </conditionalFormatting>
  <conditionalFormatting sqref="D76">
    <cfRule type="cellIs" dxfId="95" priority="55" stopIfTrue="1" operator="equal">
      <formula>"Ausfall"</formula>
    </cfRule>
    <cfRule type="cellIs" dxfId="94" priority="56" stopIfTrue="1" operator="greaterThanOrEqual">
      <formula>2.5</formula>
    </cfRule>
  </conditionalFormatting>
  <conditionalFormatting sqref="E76">
    <cfRule type="cellIs" dxfId="93" priority="57" stopIfTrue="1" operator="equal">
      <formula>"Ausfall"</formula>
    </cfRule>
    <cfRule type="cellIs" dxfId="92" priority="58" stopIfTrue="1" operator="greaterThanOrEqual">
      <formula>4.5</formula>
    </cfRule>
  </conditionalFormatting>
  <conditionalFormatting sqref="F76">
    <cfRule type="cellIs" dxfId="91" priority="59" stopIfTrue="1" operator="equal">
      <formula>"Ausfall"</formula>
    </cfRule>
    <cfRule type="cellIs" dxfId="90" priority="60" stopIfTrue="1" operator="greaterThanOrEqual">
      <formula>15.5</formula>
    </cfRule>
  </conditionalFormatting>
  <conditionalFormatting sqref="C88">
    <cfRule type="cellIs" dxfId="89" priority="43" stopIfTrue="1" operator="equal">
      <formula>"Ausfall"</formula>
    </cfRule>
    <cfRule type="cellIs" dxfId="88" priority="44" stopIfTrue="1" operator="greaterThanOrEqual">
      <formula>100.5</formula>
    </cfRule>
  </conditionalFormatting>
  <conditionalFormatting sqref="B88">
    <cfRule type="cellIs" dxfId="87" priority="41" stopIfTrue="1" operator="equal">
      <formula>"Ausfall"</formula>
    </cfRule>
    <cfRule type="cellIs" dxfId="86" priority="42" stopIfTrue="1" operator="greaterThanOrEqual">
      <formula>0.355</formula>
    </cfRule>
  </conditionalFormatting>
  <conditionalFormatting sqref="D88">
    <cfRule type="cellIs" dxfId="85" priority="45" stopIfTrue="1" operator="equal">
      <formula>"Ausfall"</formula>
    </cfRule>
    <cfRule type="cellIs" dxfId="84" priority="46" stopIfTrue="1" operator="greaterThanOrEqual">
      <formula>2.5</formula>
    </cfRule>
  </conditionalFormatting>
  <conditionalFormatting sqref="E88">
    <cfRule type="cellIs" dxfId="83" priority="47" stopIfTrue="1" operator="equal">
      <formula>"Ausfall"</formula>
    </cfRule>
    <cfRule type="cellIs" dxfId="82" priority="48" stopIfTrue="1" operator="greaterThanOrEqual">
      <formula>4.5</formula>
    </cfRule>
  </conditionalFormatting>
  <conditionalFormatting sqref="F88">
    <cfRule type="cellIs" dxfId="81" priority="49" stopIfTrue="1" operator="equal">
      <formula>"Ausfall"</formula>
    </cfRule>
    <cfRule type="cellIs" dxfId="80" priority="50" stopIfTrue="1" operator="greaterThanOrEqual">
      <formula>15.5</formula>
    </cfRule>
  </conditionalFormatting>
  <conditionalFormatting sqref="C92">
    <cfRule type="cellIs" dxfId="79" priority="33" stopIfTrue="1" operator="equal">
      <formula>"Ausfall"</formula>
    </cfRule>
    <cfRule type="cellIs" dxfId="78" priority="34" stopIfTrue="1" operator="greaterThanOrEqual">
      <formula>100.5</formula>
    </cfRule>
  </conditionalFormatting>
  <conditionalFormatting sqref="B92">
    <cfRule type="cellIs" dxfId="77" priority="31" stopIfTrue="1" operator="equal">
      <formula>"Ausfall"</formula>
    </cfRule>
    <cfRule type="cellIs" dxfId="76" priority="32" stopIfTrue="1" operator="greaterThanOrEqual">
      <formula>0.355</formula>
    </cfRule>
  </conditionalFormatting>
  <conditionalFormatting sqref="D92">
    <cfRule type="cellIs" dxfId="75" priority="35" stopIfTrue="1" operator="equal">
      <formula>"Ausfall"</formula>
    </cfRule>
    <cfRule type="cellIs" dxfId="74" priority="36" stopIfTrue="1" operator="greaterThanOrEqual">
      <formula>2.5</formula>
    </cfRule>
  </conditionalFormatting>
  <conditionalFormatting sqref="E92">
    <cfRule type="cellIs" dxfId="73" priority="37" stopIfTrue="1" operator="equal">
      <formula>"Ausfall"</formula>
    </cfRule>
    <cfRule type="cellIs" dxfId="72" priority="38" stopIfTrue="1" operator="greaterThanOrEqual">
      <formula>4.5</formula>
    </cfRule>
  </conditionalFormatting>
  <conditionalFormatting sqref="F92">
    <cfRule type="cellIs" dxfId="71" priority="39" stopIfTrue="1" operator="equal">
      <formula>"Ausfall"</formula>
    </cfRule>
    <cfRule type="cellIs" dxfId="70" priority="40" stopIfTrue="1" operator="greaterThanOrEqual">
      <formula>15.5</formula>
    </cfRule>
  </conditionalFormatting>
  <conditionalFormatting sqref="C95">
    <cfRule type="cellIs" dxfId="69" priority="23" stopIfTrue="1" operator="equal">
      <formula>"Ausfall"</formula>
    </cfRule>
    <cfRule type="cellIs" dxfId="68" priority="24" stopIfTrue="1" operator="greaterThanOrEqual">
      <formula>100.5</formula>
    </cfRule>
  </conditionalFormatting>
  <conditionalFormatting sqref="B95">
    <cfRule type="cellIs" dxfId="67" priority="21" stopIfTrue="1" operator="equal">
      <formula>"Ausfall"</formula>
    </cfRule>
    <cfRule type="cellIs" dxfId="66" priority="22" stopIfTrue="1" operator="greaterThanOrEqual">
      <formula>0.355</formula>
    </cfRule>
  </conditionalFormatting>
  <conditionalFormatting sqref="D95">
    <cfRule type="cellIs" dxfId="65" priority="25" stopIfTrue="1" operator="equal">
      <formula>"Ausfall"</formula>
    </cfRule>
    <cfRule type="cellIs" dxfId="64" priority="26" stopIfTrue="1" operator="greaterThanOrEqual">
      <formula>2.5</formula>
    </cfRule>
  </conditionalFormatting>
  <conditionalFormatting sqref="E95">
    <cfRule type="cellIs" dxfId="63" priority="27" stopIfTrue="1" operator="equal">
      <formula>"Ausfall"</formula>
    </cfRule>
    <cfRule type="cellIs" dxfId="62" priority="28" stopIfTrue="1" operator="greaterThanOrEqual">
      <formula>4.5</formula>
    </cfRule>
  </conditionalFormatting>
  <conditionalFormatting sqref="F95">
    <cfRule type="cellIs" dxfId="61" priority="29" stopIfTrue="1" operator="equal">
      <formula>"Ausfall"</formula>
    </cfRule>
    <cfRule type="cellIs" dxfId="60" priority="30" stopIfTrue="1" operator="greaterThanOrEqual">
      <formula>15.5</formula>
    </cfRule>
  </conditionalFormatting>
  <conditionalFormatting sqref="C102">
    <cfRule type="cellIs" dxfId="59" priority="13" stopIfTrue="1" operator="equal">
      <formula>"Ausfall"</formula>
    </cfRule>
    <cfRule type="cellIs" dxfId="58" priority="14" stopIfTrue="1" operator="greaterThanOrEqual">
      <formula>100.5</formula>
    </cfRule>
  </conditionalFormatting>
  <conditionalFormatting sqref="B102">
    <cfRule type="cellIs" dxfId="57" priority="11" stopIfTrue="1" operator="equal">
      <formula>"Ausfall"</formula>
    </cfRule>
    <cfRule type="cellIs" dxfId="56" priority="12" stopIfTrue="1" operator="greaterThanOrEqual">
      <formula>0.355</formula>
    </cfRule>
  </conditionalFormatting>
  <conditionalFormatting sqref="D102">
    <cfRule type="cellIs" dxfId="55" priority="15" stopIfTrue="1" operator="equal">
      <formula>"Ausfall"</formula>
    </cfRule>
    <cfRule type="cellIs" dxfId="54" priority="16" stopIfTrue="1" operator="greaterThanOrEqual">
      <formula>2.5</formula>
    </cfRule>
  </conditionalFormatting>
  <conditionalFormatting sqref="E102">
    <cfRule type="cellIs" dxfId="53" priority="17" stopIfTrue="1" operator="equal">
      <formula>"Ausfall"</formula>
    </cfRule>
    <cfRule type="cellIs" dxfId="52" priority="18" stopIfTrue="1" operator="greaterThanOrEqual">
      <formula>4.5</formula>
    </cfRule>
  </conditionalFormatting>
  <conditionalFormatting sqref="F102">
    <cfRule type="cellIs" dxfId="51" priority="19" stopIfTrue="1" operator="equal">
      <formula>"Ausfall"</formula>
    </cfRule>
    <cfRule type="cellIs" dxfId="50" priority="20" stopIfTrue="1" operator="greaterThanOrEqual">
      <formula>15.5</formula>
    </cfRule>
  </conditionalFormatting>
  <conditionalFormatting sqref="C106">
    <cfRule type="cellIs" dxfId="49" priority="3" stopIfTrue="1" operator="equal">
      <formula>"Ausfall"</formula>
    </cfRule>
    <cfRule type="cellIs" dxfId="48" priority="4" stopIfTrue="1" operator="greaterThanOrEqual">
      <formula>100.5</formula>
    </cfRule>
  </conditionalFormatting>
  <conditionalFormatting sqref="B106">
    <cfRule type="cellIs" dxfId="47" priority="1" stopIfTrue="1" operator="equal">
      <formula>"Ausfall"</formula>
    </cfRule>
    <cfRule type="cellIs" dxfId="46" priority="2" stopIfTrue="1" operator="greaterThanOrEqual">
      <formula>0.355</formula>
    </cfRule>
  </conditionalFormatting>
  <conditionalFormatting sqref="D106">
    <cfRule type="cellIs" dxfId="45" priority="5" stopIfTrue="1" operator="equal">
      <formula>"Ausfall"</formula>
    </cfRule>
    <cfRule type="cellIs" dxfId="44" priority="6" stopIfTrue="1" operator="greaterThanOrEqual">
      <formula>2.5</formula>
    </cfRule>
  </conditionalFormatting>
  <conditionalFormatting sqref="E106">
    <cfRule type="cellIs" dxfId="43" priority="7" stopIfTrue="1" operator="equal">
      <formula>"Ausfall"</formula>
    </cfRule>
    <cfRule type="cellIs" dxfId="42" priority="8" stopIfTrue="1" operator="greaterThanOrEqual">
      <formula>4.5</formula>
    </cfRule>
  </conditionalFormatting>
  <conditionalFormatting sqref="F106">
    <cfRule type="cellIs" dxfId="41" priority="9" stopIfTrue="1" operator="equal">
      <formula>"Ausfall"</formula>
    </cfRule>
    <cfRule type="cellIs" dxfId="40" priority="10" stopIfTrue="1" operator="greaterThanOrEqual">
      <formula>15.5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&amp;C&amp;P von &amp;N&amp;R&amp;9&amp;F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3"/>
  <sheetViews>
    <sheetView workbookViewId="0">
      <pane ySplit="5" topLeftCell="A6" activePane="bottomLeft" state="frozenSplit"/>
      <selection pane="bottomLeft" activeCell="Q190" sqref="Q190"/>
    </sheetView>
  </sheetViews>
  <sheetFormatPr baseColWidth="10" defaultRowHeight="14.25" x14ac:dyDescent="0.2"/>
  <cols>
    <col min="1" max="1" width="11" style="14"/>
    <col min="4" max="4" width="11.125" customWidth="1"/>
    <col min="5" max="12" width="9.375" customWidth="1"/>
  </cols>
  <sheetData>
    <row r="1" spans="1:12" ht="18" x14ac:dyDescent="0.25">
      <c r="A1" s="147" t="s">
        <v>152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8" x14ac:dyDescent="0.25">
      <c r="A2" s="147" t="s">
        <v>162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" thickBot="1" x14ac:dyDescent="0.25">
      <c r="A3" s="38"/>
      <c r="B3" s="20"/>
      <c r="C3" s="20"/>
      <c r="D3" s="36"/>
      <c r="E3" s="36"/>
      <c r="F3" s="36"/>
      <c r="G3" s="36"/>
      <c r="H3" s="36"/>
      <c r="I3" s="37"/>
      <c r="J3" s="128" t="str">
        <f>IF(ISBLANK(Inhalt!F4),"",Inhalt!F4)</f>
        <v/>
      </c>
      <c r="K3" s="37"/>
      <c r="L3" s="37"/>
    </row>
    <row r="4" spans="1:12" ht="25.5" x14ac:dyDescent="0.2">
      <c r="A4" s="66" t="s">
        <v>128</v>
      </c>
      <c r="B4" s="25" t="s">
        <v>105</v>
      </c>
      <c r="C4" s="25" t="s">
        <v>106</v>
      </c>
      <c r="D4" s="47" t="s">
        <v>111</v>
      </c>
      <c r="E4" s="25" t="s">
        <v>1</v>
      </c>
      <c r="F4" s="25" t="s">
        <v>2</v>
      </c>
      <c r="G4" s="25" t="s">
        <v>3</v>
      </c>
      <c r="H4" s="25" t="s">
        <v>4</v>
      </c>
      <c r="I4" s="26" t="s">
        <v>99</v>
      </c>
      <c r="J4" s="26" t="s">
        <v>100</v>
      </c>
      <c r="K4" s="26" t="s">
        <v>5</v>
      </c>
      <c r="L4" s="67" t="s">
        <v>6</v>
      </c>
    </row>
    <row r="5" spans="1:12" ht="15" thickBot="1" x14ac:dyDescent="0.25">
      <c r="A5" s="68"/>
      <c r="B5" s="3"/>
      <c r="C5" s="3"/>
      <c r="D5" s="3" t="s">
        <v>7</v>
      </c>
      <c r="E5" s="3" t="s">
        <v>8</v>
      </c>
      <c r="F5" s="3" t="s">
        <v>8</v>
      </c>
      <c r="G5" s="3" t="s">
        <v>8</v>
      </c>
      <c r="H5" s="3" t="s">
        <v>8</v>
      </c>
      <c r="I5" s="4" t="s">
        <v>8</v>
      </c>
      <c r="J5" s="4" t="s">
        <v>8</v>
      </c>
      <c r="K5" s="4" t="s">
        <v>8</v>
      </c>
      <c r="L5" s="69" t="s">
        <v>8</v>
      </c>
    </row>
    <row r="6" spans="1:12" x14ac:dyDescent="0.2">
      <c r="A6" s="45" t="s">
        <v>164</v>
      </c>
      <c r="B6" s="5">
        <v>43097</v>
      </c>
      <c r="C6" s="5">
        <v>43126</v>
      </c>
      <c r="D6" s="15">
        <v>0.108</v>
      </c>
      <c r="E6" s="16">
        <v>175.1</v>
      </c>
      <c r="F6" s="16">
        <v>1.4</v>
      </c>
      <c r="G6" s="16">
        <v>0.9</v>
      </c>
      <c r="H6" s="16">
        <v>7.9</v>
      </c>
      <c r="I6" s="16"/>
      <c r="J6" s="8"/>
      <c r="K6" s="8">
        <v>5165.2</v>
      </c>
      <c r="L6" s="70">
        <v>3544.8</v>
      </c>
    </row>
    <row r="7" spans="1:12" x14ac:dyDescent="0.2">
      <c r="A7" s="44" t="s">
        <v>164</v>
      </c>
      <c r="B7" s="9">
        <v>43126</v>
      </c>
      <c r="C7" s="9">
        <v>43157</v>
      </c>
      <c r="D7" s="6">
        <v>9.4E-2</v>
      </c>
      <c r="E7" s="39">
        <v>290.2</v>
      </c>
      <c r="F7" s="39">
        <v>3.8</v>
      </c>
      <c r="G7" s="39">
        <v>1.8</v>
      </c>
      <c r="H7" s="39">
        <v>7.5</v>
      </c>
      <c r="I7" s="39"/>
      <c r="J7" s="7"/>
      <c r="K7" s="7">
        <v>7472.6</v>
      </c>
      <c r="L7" s="71">
        <v>3950.1</v>
      </c>
    </row>
    <row r="8" spans="1:12" x14ac:dyDescent="0.2">
      <c r="A8" s="44" t="s">
        <v>164</v>
      </c>
      <c r="B8" s="9">
        <v>43157</v>
      </c>
      <c r="C8" s="9">
        <v>43186</v>
      </c>
      <c r="D8" s="6">
        <v>0.113</v>
      </c>
      <c r="E8" s="39">
        <v>154.19999999999999</v>
      </c>
      <c r="F8" s="39">
        <v>1.3</v>
      </c>
      <c r="G8" s="39">
        <v>0.9</v>
      </c>
      <c r="H8" s="39">
        <v>24.7</v>
      </c>
      <c r="I8" s="39"/>
      <c r="J8" s="7"/>
      <c r="K8" s="7">
        <v>4308.6000000000004</v>
      </c>
      <c r="L8" s="71">
        <v>3512.8</v>
      </c>
    </row>
    <row r="9" spans="1:12" x14ac:dyDescent="0.2">
      <c r="A9" s="44" t="s">
        <v>164</v>
      </c>
      <c r="B9" s="9">
        <v>43186</v>
      </c>
      <c r="C9" s="9">
        <v>43217</v>
      </c>
      <c r="D9" s="6">
        <v>0.158</v>
      </c>
      <c r="E9" s="39">
        <v>306.8</v>
      </c>
      <c r="F9" s="39">
        <v>1.6</v>
      </c>
      <c r="G9" s="39">
        <v>1.3</v>
      </c>
      <c r="H9" s="39">
        <v>18.2</v>
      </c>
      <c r="I9" s="39"/>
      <c r="J9" s="7"/>
      <c r="K9" s="7">
        <v>6696.8</v>
      </c>
      <c r="L9" s="71">
        <v>5274.7</v>
      </c>
    </row>
    <row r="10" spans="1:12" x14ac:dyDescent="0.2">
      <c r="A10" s="44" t="s">
        <v>164</v>
      </c>
      <c r="B10" s="9">
        <v>43217</v>
      </c>
      <c r="C10" s="9">
        <v>43248</v>
      </c>
      <c r="D10" s="6">
        <v>0.14000000000000001</v>
      </c>
      <c r="E10" s="39">
        <v>71.5</v>
      </c>
      <c r="F10" s="39">
        <v>0.5</v>
      </c>
      <c r="G10" s="39">
        <v>0.9</v>
      </c>
      <c r="H10" s="39">
        <v>4.7</v>
      </c>
      <c r="I10" s="39"/>
      <c r="J10" s="7"/>
      <c r="K10" s="7">
        <v>1316.2</v>
      </c>
      <c r="L10" s="71">
        <v>2863.3</v>
      </c>
    </row>
    <row r="11" spans="1:12" x14ac:dyDescent="0.2">
      <c r="A11" s="44" t="s">
        <v>164</v>
      </c>
      <c r="B11" s="9">
        <v>43248</v>
      </c>
      <c r="C11" s="9">
        <v>43280</v>
      </c>
      <c r="D11" s="6">
        <v>0.1</v>
      </c>
      <c r="E11" s="39">
        <v>168</v>
      </c>
      <c r="F11" s="39">
        <v>1.1000000000000001</v>
      </c>
      <c r="G11" s="39">
        <v>0.8</v>
      </c>
      <c r="H11" s="39">
        <v>6.1</v>
      </c>
      <c r="I11" s="39"/>
      <c r="J11" s="7"/>
      <c r="K11" s="7">
        <v>3836.3</v>
      </c>
      <c r="L11" s="71">
        <v>2787.1</v>
      </c>
    </row>
    <row r="12" spans="1:12" x14ac:dyDescent="0.2">
      <c r="A12" s="44" t="s">
        <v>164</v>
      </c>
      <c r="B12" s="9">
        <v>43280</v>
      </c>
      <c r="C12" s="9">
        <v>43311</v>
      </c>
      <c r="D12" s="6">
        <v>0.14199999999999999</v>
      </c>
      <c r="E12" s="39">
        <v>133.4</v>
      </c>
      <c r="F12" s="39">
        <v>0.9</v>
      </c>
      <c r="G12" s="39">
        <v>0.8</v>
      </c>
      <c r="H12" s="39">
        <v>5.8</v>
      </c>
      <c r="I12" s="39"/>
      <c r="J12" s="7"/>
      <c r="K12" s="7">
        <v>2161.3000000000002</v>
      </c>
      <c r="L12" s="71">
        <v>2741.5</v>
      </c>
    </row>
    <row r="13" spans="1:12" x14ac:dyDescent="0.2">
      <c r="A13" s="44" t="s">
        <v>164</v>
      </c>
      <c r="B13" s="9">
        <v>43311</v>
      </c>
      <c r="C13" s="9">
        <v>43341</v>
      </c>
      <c r="D13" s="6">
        <v>0.18</v>
      </c>
      <c r="E13" s="39">
        <v>436.3</v>
      </c>
      <c r="F13" s="39">
        <v>1.9</v>
      </c>
      <c r="G13" s="39">
        <v>1.1000000000000001</v>
      </c>
      <c r="H13" s="39">
        <v>12.1</v>
      </c>
      <c r="I13" s="39"/>
      <c r="J13" s="7"/>
      <c r="K13" s="7">
        <v>7369.4</v>
      </c>
      <c r="L13" s="71">
        <v>4407.8</v>
      </c>
    </row>
    <row r="14" spans="1:12" x14ac:dyDescent="0.2">
      <c r="A14" s="44" t="s">
        <v>164</v>
      </c>
      <c r="B14" s="9">
        <v>43341</v>
      </c>
      <c r="C14" s="9" t="s">
        <v>170</v>
      </c>
      <c r="D14" s="6" t="s">
        <v>9</v>
      </c>
      <c r="E14" s="39" t="s">
        <v>9</v>
      </c>
      <c r="F14" s="39" t="s">
        <v>9</v>
      </c>
      <c r="G14" s="39" t="s">
        <v>9</v>
      </c>
      <c r="H14" s="39" t="s">
        <v>9</v>
      </c>
      <c r="I14" s="39"/>
      <c r="J14" s="7"/>
      <c r="K14" s="7" t="s">
        <v>9</v>
      </c>
      <c r="L14" s="71" t="s">
        <v>9</v>
      </c>
    </row>
    <row r="15" spans="1:12" x14ac:dyDescent="0.2">
      <c r="A15" s="44" t="s">
        <v>164</v>
      </c>
      <c r="B15" s="9">
        <v>43341</v>
      </c>
      <c r="C15" s="9">
        <v>43403</v>
      </c>
      <c r="D15" s="6">
        <v>0.50900000000000001</v>
      </c>
      <c r="E15" s="39">
        <v>234.6</v>
      </c>
      <c r="F15" s="39">
        <v>0.9</v>
      </c>
      <c r="G15" s="39">
        <v>1</v>
      </c>
      <c r="H15" s="39">
        <v>8.5</v>
      </c>
      <c r="I15" s="39"/>
      <c r="J15" s="7"/>
      <c r="K15" s="7">
        <v>3919.9</v>
      </c>
      <c r="L15" s="71">
        <v>4169.1000000000004</v>
      </c>
    </row>
    <row r="16" spans="1:12" x14ac:dyDescent="0.2">
      <c r="A16" s="44" t="s">
        <v>164</v>
      </c>
      <c r="B16" s="9">
        <v>43403</v>
      </c>
      <c r="C16" s="9">
        <v>43433</v>
      </c>
      <c r="D16" s="6">
        <v>0.42199999999999999</v>
      </c>
      <c r="E16" s="39">
        <v>50.8</v>
      </c>
      <c r="F16" s="39">
        <v>0.2</v>
      </c>
      <c r="G16" s="39">
        <v>0.5</v>
      </c>
      <c r="H16" s="39">
        <v>4</v>
      </c>
      <c r="I16" s="39"/>
      <c r="J16" s="7"/>
      <c r="K16" s="7">
        <v>715.7</v>
      </c>
      <c r="L16" s="71">
        <v>1570.5</v>
      </c>
    </row>
    <row r="17" spans="1:12" ht="15" thickBot="1" x14ac:dyDescent="0.25">
      <c r="A17" s="43" t="s">
        <v>164</v>
      </c>
      <c r="B17" s="10">
        <v>43433</v>
      </c>
      <c r="C17" s="10">
        <v>43461</v>
      </c>
      <c r="D17" s="11">
        <v>0.19600000000000001</v>
      </c>
      <c r="E17" s="12" t="s">
        <v>9</v>
      </c>
      <c r="F17" s="12" t="s">
        <v>9</v>
      </c>
      <c r="G17" s="12" t="s">
        <v>9</v>
      </c>
      <c r="H17" s="12" t="s">
        <v>9</v>
      </c>
      <c r="I17" s="12"/>
      <c r="J17" s="13"/>
      <c r="K17" s="13" t="s">
        <v>9</v>
      </c>
      <c r="L17" s="72" t="s">
        <v>9</v>
      </c>
    </row>
    <row r="18" spans="1:12" x14ac:dyDescent="0.2">
      <c r="A18" s="45" t="s">
        <v>165</v>
      </c>
      <c r="B18" s="5">
        <v>43097</v>
      </c>
      <c r="C18" s="5">
        <v>43126</v>
      </c>
      <c r="D18" s="15">
        <v>0.124</v>
      </c>
      <c r="E18" s="16">
        <v>238.4</v>
      </c>
      <c r="F18" s="16">
        <v>1.2</v>
      </c>
      <c r="G18" s="16">
        <v>1</v>
      </c>
      <c r="H18" s="16">
        <v>9.5</v>
      </c>
      <c r="I18" s="16"/>
      <c r="J18" s="8"/>
      <c r="K18" s="8">
        <v>5225.1000000000004</v>
      </c>
      <c r="L18" s="70">
        <v>5283.5</v>
      </c>
    </row>
    <row r="19" spans="1:12" x14ac:dyDescent="0.2">
      <c r="A19" s="44" t="s">
        <v>165</v>
      </c>
      <c r="B19" s="9">
        <v>43126</v>
      </c>
      <c r="C19" s="9">
        <v>43157</v>
      </c>
      <c r="D19" s="6">
        <v>0.128</v>
      </c>
      <c r="E19" s="39">
        <v>549.1</v>
      </c>
      <c r="F19" s="39">
        <v>4.2</v>
      </c>
      <c r="G19" s="39">
        <v>1.8</v>
      </c>
      <c r="H19" s="39">
        <v>14.3</v>
      </c>
      <c r="I19" s="39"/>
      <c r="J19" s="7"/>
      <c r="K19" s="7">
        <v>16235.5</v>
      </c>
      <c r="L19" s="71">
        <v>4275.7</v>
      </c>
    </row>
    <row r="20" spans="1:12" x14ac:dyDescent="0.2">
      <c r="A20" s="44" t="s">
        <v>165</v>
      </c>
      <c r="B20" s="9">
        <v>43157</v>
      </c>
      <c r="C20" s="9">
        <v>43186</v>
      </c>
      <c r="D20" s="6">
        <v>6.2E-2</v>
      </c>
      <c r="E20" s="39">
        <v>99.2</v>
      </c>
      <c r="F20" s="39">
        <v>0.7</v>
      </c>
      <c r="G20" s="39">
        <v>0.6</v>
      </c>
      <c r="H20" s="39">
        <v>5.5</v>
      </c>
      <c r="I20" s="39"/>
      <c r="J20" s="7"/>
      <c r="K20" s="7">
        <v>2654.3</v>
      </c>
      <c r="L20" s="71">
        <v>3020.6</v>
      </c>
    </row>
    <row r="21" spans="1:12" x14ac:dyDescent="0.2">
      <c r="A21" s="44" t="s">
        <v>165</v>
      </c>
      <c r="B21" s="9">
        <v>43186</v>
      </c>
      <c r="C21" s="9">
        <v>43217</v>
      </c>
      <c r="D21" s="6">
        <v>0.14199999999999999</v>
      </c>
      <c r="E21" s="39">
        <v>293.89999999999998</v>
      </c>
      <c r="F21" s="39">
        <v>1.8</v>
      </c>
      <c r="G21" s="39">
        <v>1.5</v>
      </c>
      <c r="H21" s="39">
        <v>16.100000000000001</v>
      </c>
      <c r="I21" s="39"/>
      <c r="J21" s="7"/>
      <c r="K21" s="7">
        <v>6878.7</v>
      </c>
      <c r="L21" s="71">
        <v>5847</v>
      </c>
    </row>
    <row r="22" spans="1:12" x14ac:dyDescent="0.2">
      <c r="A22" s="44" t="s">
        <v>165</v>
      </c>
      <c r="B22" s="9">
        <v>43217</v>
      </c>
      <c r="C22" s="9">
        <v>43248</v>
      </c>
      <c r="D22" s="6" t="s">
        <v>9</v>
      </c>
      <c r="E22" s="39" t="s">
        <v>9</v>
      </c>
      <c r="F22" s="39" t="s">
        <v>9</v>
      </c>
      <c r="G22" s="39" t="s">
        <v>9</v>
      </c>
      <c r="H22" s="39" t="s">
        <v>9</v>
      </c>
      <c r="I22" s="39"/>
      <c r="J22" s="7"/>
      <c r="K22" s="7" t="s">
        <v>9</v>
      </c>
      <c r="L22" s="71" t="s">
        <v>9</v>
      </c>
    </row>
    <row r="23" spans="1:12" x14ac:dyDescent="0.2">
      <c r="A23" s="44" t="s">
        <v>165</v>
      </c>
      <c r="B23" s="9">
        <v>43248</v>
      </c>
      <c r="C23" s="9">
        <v>43280</v>
      </c>
      <c r="D23" s="6">
        <v>8.3000000000000004E-2</v>
      </c>
      <c r="E23" s="39">
        <v>27</v>
      </c>
      <c r="F23" s="39">
        <v>0.2</v>
      </c>
      <c r="G23" s="39">
        <v>0.4</v>
      </c>
      <c r="H23" s="39">
        <v>3</v>
      </c>
      <c r="I23" s="39"/>
      <c r="J23" s="7"/>
      <c r="K23" s="7">
        <v>494.8</v>
      </c>
      <c r="L23" s="71">
        <v>1625.2</v>
      </c>
    </row>
    <row r="24" spans="1:12" x14ac:dyDescent="0.2">
      <c r="A24" s="44" t="s">
        <v>165</v>
      </c>
      <c r="B24" s="9">
        <v>43280</v>
      </c>
      <c r="C24" s="9">
        <v>43311</v>
      </c>
      <c r="D24" s="6">
        <v>0.114</v>
      </c>
      <c r="E24" s="39">
        <v>22.8</v>
      </c>
      <c r="F24" s="39">
        <v>0.2</v>
      </c>
      <c r="G24" s="39">
        <v>0.7</v>
      </c>
      <c r="H24" s="39">
        <v>4.3</v>
      </c>
      <c r="I24" s="39"/>
      <c r="J24" s="7"/>
      <c r="K24" s="7">
        <v>217.7</v>
      </c>
      <c r="L24" s="71">
        <v>2625.7</v>
      </c>
    </row>
    <row r="25" spans="1:12" x14ac:dyDescent="0.2">
      <c r="A25" s="44" t="s">
        <v>165</v>
      </c>
      <c r="B25" s="9">
        <v>43311</v>
      </c>
      <c r="C25" s="9">
        <v>43341</v>
      </c>
      <c r="D25" s="6">
        <v>0.14099999999999999</v>
      </c>
      <c r="E25" s="39">
        <v>60.7</v>
      </c>
      <c r="F25" s="39">
        <v>0.3</v>
      </c>
      <c r="G25" s="39">
        <v>0.9</v>
      </c>
      <c r="H25" s="39">
        <v>5.4</v>
      </c>
      <c r="I25" s="39"/>
      <c r="J25" s="7"/>
      <c r="K25" s="7">
        <v>856.4</v>
      </c>
      <c r="L25" s="71">
        <v>3573.6</v>
      </c>
    </row>
    <row r="26" spans="1:12" x14ac:dyDescent="0.2">
      <c r="A26" s="44" t="s">
        <v>165</v>
      </c>
      <c r="B26" s="9">
        <v>43341</v>
      </c>
      <c r="C26" s="9">
        <v>43371</v>
      </c>
      <c r="D26" s="6">
        <v>0.184</v>
      </c>
      <c r="E26" s="39">
        <v>56.4</v>
      </c>
      <c r="F26" s="39">
        <v>0.4</v>
      </c>
      <c r="G26" s="39">
        <v>0.8</v>
      </c>
      <c r="H26" s="39">
        <v>5.9</v>
      </c>
      <c r="I26" s="39"/>
      <c r="J26" s="7"/>
      <c r="K26" s="7">
        <v>963.8</v>
      </c>
      <c r="L26" s="71">
        <v>3804.8</v>
      </c>
    </row>
    <row r="27" spans="1:12" x14ac:dyDescent="0.2">
      <c r="A27" s="44" t="s">
        <v>165</v>
      </c>
      <c r="B27" s="9">
        <v>43371</v>
      </c>
      <c r="C27" s="9">
        <v>43403</v>
      </c>
      <c r="D27" s="6">
        <v>0.112</v>
      </c>
      <c r="E27" s="39">
        <v>87.5</v>
      </c>
      <c r="F27" s="39">
        <v>0.3</v>
      </c>
      <c r="G27" s="39">
        <v>0.7</v>
      </c>
      <c r="H27" s="39">
        <v>5</v>
      </c>
      <c r="I27" s="39"/>
      <c r="J27" s="7"/>
      <c r="K27" s="7">
        <v>1145.7</v>
      </c>
      <c r="L27" s="71">
        <v>4504.6000000000004</v>
      </c>
    </row>
    <row r="28" spans="1:12" x14ac:dyDescent="0.2">
      <c r="A28" s="44" t="s">
        <v>165</v>
      </c>
      <c r="B28" s="9">
        <v>43403</v>
      </c>
      <c r="C28" s="9">
        <v>43433</v>
      </c>
      <c r="D28" s="6">
        <v>0.187</v>
      </c>
      <c r="E28" s="39">
        <v>189.5</v>
      </c>
      <c r="F28" s="39">
        <v>0.7</v>
      </c>
      <c r="G28" s="39">
        <v>1</v>
      </c>
      <c r="H28" s="39">
        <v>340.2</v>
      </c>
      <c r="I28" s="39"/>
      <c r="J28" s="7"/>
      <c r="K28" s="7">
        <v>2852</v>
      </c>
      <c r="L28" s="71">
        <v>4262.3999999999996</v>
      </c>
    </row>
    <row r="29" spans="1:12" ht="15" thickBot="1" x14ac:dyDescent="0.25">
      <c r="A29" s="43" t="s">
        <v>165</v>
      </c>
      <c r="B29" s="10">
        <v>43433</v>
      </c>
      <c r="C29" s="10">
        <v>43461</v>
      </c>
      <c r="D29" s="11">
        <v>0.16200000000000001</v>
      </c>
      <c r="E29" s="12">
        <v>174.2</v>
      </c>
      <c r="F29" s="12">
        <v>1.1000000000000001</v>
      </c>
      <c r="G29" s="12">
        <v>1</v>
      </c>
      <c r="H29" s="12">
        <v>6.5</v>
      </c>
      <c r="I29" s="12"/>
      <c r="J29" s="13"/>
      <c r="K29" s="13">
        <v>3868.1</v>
      </c>
      <c r="L29" s="72">
        <v>2822.7</v>
      </c>
    </row>
    <row r="30" spans="1:12" x14ac:dyDescent="0.2">
      <c r="A30" s="45" t="s">
        <v>14</v>
      </c>
      <c r="B30" s="5">
        <v>43097</v>
      </c>
      <c r="C30" s="5">
        <v>43126</v>
      </c>
      <c r="D30" s="15">
        <v>8.5000000000000006E-2</v>
      </c>
      <c r="E30" s="16" t="s">
        <v>9</v>
      </c>
      <c r="F30" s="16">
        <v>0.3</v>
      </c>
      <c r="G30" s="16">
        <v>1.1000000000000001</v>
      </c>
      <c r="H30" s="16">
        <v>72.7</v>
      </c>
      <c r="I30" s="16">
        <v>84.4</v>
      </c>
      <c r="J30" s="8"/>
      <c r="K30" s="8"/>
      <c r="L30" s="70">
        <v>5208.6000000000004</v>
      </c>
    </row>
    <row r="31" spans="1:12" x14ac:dyDescent="0.2">
      <c r="A31" s="44" t="s">
        <v>14</v>
      </c>
      <c r="B31" s="9">
        <v>43126</v>
      </c>
      <c r="C31" s="9">
        <v>43157</v>
      </c>
      <c r="D31" s="6">
        <v>0.11700000000000001</v>
      </c>
      <c r="E31" s="39">
        <v>58.5</v>
      </c>
      <c r="F31" s="39">
        <v>0.5</v>
      </c>
      <c r="G31" s="39">
        <v>1.3</v>
      </c>
      <c r="H31" s="39">
        <v>567.6</v>
      </c>
      <c r="I31" s="39">
        <v>329</v>
      </c>
      <c r="J31" s="7"/>
      <c r="K31" s="7"/>
      <c r="L31" s="71">
        <v>7887.4</v>
      </c>
    </row>
    <row r="32" spans="1:12" x14ac:dyDescent="0.2">
      <c r="A32" s="44" t="s">
        <v>14</v>
      </c>
      <c r="B32" s="9">
        <v>43157</v>
      </c>
      <c r="C32" s="9">
        <v>43186</v>
      </c>
      <c r="D32" s="6">
        <v>0.19800000000000001</v>
      </c>
      <c r="E32" s="39">
        <v>114.9</v>
      </c>
      <c r="F32" s="39">
        <v>0.8</v>
      </c>
      <c r="G32" s="39">
        <v>1.9</v>
      </c>
      <c r="H32" s="39">
        <v>936.4</v>
      </c>
      <c r="I32" s="39">
        <v>471</v>
      </c>
      <c r="J32" s="7"/>
      <c r="K32" s="7"/>
      <c r="L32" s="71">
        <v>15235.2</v>
      </c>
    </row>
    <row r="33" spans="1:12" x14ac:dyDescent="0.2">
      <c r="A33" s="44" t="s">
        <v>14</v>
      </c>
      <c r="B33" s="9">
        <v>43186</v>
      </c>
      <c r="C33" s="9">
        <v>43217</v>
      </c>
      <c r="D33" s="6">
        <v>0.11600000000000001</v>
      </c>
      <c r="E33" s="39">
        <v>82.2</v>
      </c>
      <c r="F33" s="39">
        <v>0.6</v>
      </c>
      <c r="G33" s="39">
        <v>1.3</v>
      </c>
      <c r="H33" s="39">
        <v>366.8</v>
      </c>
      <c r="I33" s="39">
        <v>128.1</v>
      </c>
      <c r="J33" s="7"/>
      <c r="K33" s="7"/>
      <c r="L33" s="71">
        <v>8260</v>
      </c>
    </row>
    <row r="34" spans="1:12" x14ac:dyDescent="0.2">
      <c r="A34" s="44" t="s">
        <v>14</v>
      </c>
      <c r="B34" s="9">
        <v>43217</v>
      </c>
      <c r="C34" s="9">
        <v>43248</v>
      </c>
      <c r="D34" s="6">
        <v>0.16700000000000001</v>
      </c>
      <c r="E34" s="39">
        <v>53.4</v>
      </c>
      <c r="F34" s="39">
        <v>0.4</v>
      </c>
      <c r="G34" s="39">
        <v>1.5</v>
      </c>
      <c r="H34" s="39">
        <v>383.4</v>
      </c>
      <c r="I34" s="39">
        <v>279</v>
      </c>
      <c r="J34" s="7"/>
      <c r="K34" s="7"/>
      <c r="L34" s="71">
        <v>11768.8</v>
      </c>
    </row>
    <row r="35" spans="1:12" x14ac:dyDescent="0.2">
      <c r="A35" s="44" t="s">
        <v>14</v>
      </c>
      <c r="B35" s="9">
        <v>43248</v>
      </c>
      <c r="C35" s="9">
        <v>43280</v>
      </c>
      <c r="D35" s="6">
        <v>0.122</v>
      </c>
      <c r="E35" s="39">
        <v>36.799999999999997</v>
      </c>
      <c r="F35" s="39">
        <v>0.3</v>
      </c>
      <c r="G35" s="39">
        <v>1.2</v>
      </c>
      <c r="H35" s="39">
        <v>283.89999999999998</v>
      </c>
      <c r="I35" s="39">
        <v>163.19999999999999</v>
      </c>
      <c r="J35" s="7"/>
      <c r="K35" s="7"/>
      <c r="L35" s="71">
        <v>10155</v>
      </c>
    </row>
    <row r="36" spans="1:12" x14ac:dyDescent="0.2">
      <c r="A36" s="44" t="s">
        <v>14</v>
      </c>
      <c r="B36" s="9">
        <v>43280</v>
      </c>
      <c r="C36" s="9">
        <v>43311</v>
      </c>
      <c r="D36" s="6" t="s">
        <v>9</v>
      </c>
      <c r="E36" s="39" t="s">
        <v>9</v>
      </c>
      <c r="F36" s="39" t="s">
        <v>9</v>
      </c>
      <c r="G36" s="39" t="s">
        <v>9</v>
      </c>
      <c r="H36" s="39" t="s">
        <v>9</v>
      </c>
      <c r="I36" s="39" t="s">
        <v>9</v>
      </c>
      <c r="J36" s="7"/>
      <c r="K36" s="7"/>
      <c r="L36" s="71" t="s">
        <v>9</v>
      </c>
    </row>
    <row r="37" spans="1:12" x14ac:dyDescent="0.2">
      <c r="A37" s="44" t="s">
        <v>14</v>
      </c>
      <c r="B37" s="9">
        <v>43311</v>
      </c>
      <c r="C37" s="9">
        <v>43341</v>
      </c>
      <c r="D37" s="6" t="s">
        <v>9</v>
      </c>
      <c r="E37" s="39" t="s">
        <v>9</v>
      </c>
      <c r="F37" s="39" t="s">
        <v>9</v>
      </c>
      <c r="G37" s="39" t="s">
        <v>9</v>
      </c>
      <c r="H37" s="39" t="s">
        <v>9</v>
      </c>
      <c r="I37" s="39" t="s">
        <v>9</v>
      </c>
      <c r="J37" s="7"/>
      <c r="K37" s="7"/>
      <c r="L37" s="71" t="s">
        <v>9</v>
      </c>
    </row>
    <row r="38" spans="1:12" x14ac:dyDescent="0.2">
      <c r="A38" s="44" t="s">
        <v>14</v>
      </c>
      <c r="B38" s="9">
        <v>43341</v>
      </c>
      <c r="C38" s="9">
        <v>43371</v>
      </c>
      <c r="D38" s="6">
        <v>0.19900000000000001</v>
      </c>
      <c r="E38" s="39">
        <v>79.2</v>
      </c>
      <c r="F38" s="39">
        <v>0.6</v>
      </c>
      <c r="G38" s="39">
        <v>2.9</v>
      </c>
      <c r="H38" s="39">
        <v>148.6</v>
      </c>
      <c r="I38" s="39">
        <v>145.9</v>
      </c>
      <c r="J38" s="7"/>
      <c r="K38" s="7"/>
      <c r="L38" s="71">
        <v>12645.3</v>
      </c>
    </row>
    <row r="39" spans="1:12" x14ac:dyDescent="0.2">
      <c r="A39" s="44" t="s">
        <v>14</v>
      </c>
      <c r="B39" s="9">
        <v>43371</v>
      </c>
      <c r="C39" s="9">
        <v>43403</v>
      </c>
      <c r="D39" s="6">
        <v>0.52400000000000002</v>
      </c>
      <c r="E39" s="39">
        <v>202.6</v>
      </c>
      <c r="F39" s="39">
        <v>1.6</v>
      </c>
      <c r="G39" s="39">
        <v>5.8</v>
      </c>
      <c r="H39" s="39">
        <v>490.1</v>
      </c>
      <c r="I39" s="39">
        <v>495.6</v>
      </c>
      <c r="J39" s="7"/>
      <c r="K39" s="7"/>
      <c r="L39" s="71">
        <v>34312.1</v>
      </c>
    </row>
    <row r="40" spans="1:12" x14ac:dyDescent="0.2">
      <c r="A40" s="44" t="s">
        <v>14</v>
      </c>
      <c r="B40" s="9">
        <v>43403</v>
      </c>
      <c r="C40" s="9">
        <v>43433</v>
      </c>
      <c r="D40" s="6">
        <v>9.7000000000000003E-2</v>
      </c>
      <c r="E40" s="39">
        <v>53.4</v>
      </c>
      <c r="F40" s="39">
        <v>0.4</v>
      </c>
      <c r="G40" s="39">
        <v>0.8</v>
      </c>
      <c r="H40" s="39">
        <v>283.89999999999998</v>
      </c>
      <c r="I40" s="39">
        <v>253.4</v>
      </c>
      <c r="J40" s="7"/>
      <c r="K40" s="7"/>
      <c r="L40" s="71">
        <v>8891.2000000000007</v>
      </c>
    </row>
    <row r="41" spans="1:12" ht="15" thickBot="1" x14ac:dyDescent="0.25">
      <c r="A41" s="43" t="s">
        <v>14</v>
      </c>
      <c r="B41" s="10">
        <v>43433</v>
      </c>
      <c r="C41" s="10">
        <v>43461</v>
      </c>
      <c r="D41" s="11">
        <v>5.2999999999999999E-2</v>
      </c>
      <c r="E41" s="12">
        <v>23.5</v>
      </c>
      <c r="F41" s="12">
        <v>0.2</v>
      </c>
      <c r="G41" s="12">
        <v>0.5</v>
      </c>
      <c r="H41" s="12">
        <v>124.5</v>
      </c>
      <c r="I41" s="12">
        <v>90.9</v>
      </c>
      <c r="J41" s="13"/>
      <c r="K41" s="13"/>
      <c r="L41" s="72">
        <v>3460.2</v>
      </c>
    </row>
    <row r="42" spans="1:12" x14ac:dyDescent="0.2">
      <c r="A42" s="45" t="s">
        <v>15</v>
      </c>
      <c r="B42" s="5">
        <v>43097</v>
      </c>
      <c r="C42" s="5">
        <v>43126</v>
      </c>
      <c r="D42" s="15">
        <v>0.32500000000000001</v>
      </c>
      <c r="E42" s="16" t="s">
        <v>9</v>
      </c>
      <c r="F42" s="16">
        <v>0.6</v>
      </c>
      <c r="G42" s="16">
        <v>2.2999999999999998</v>
      </c>
      <c r="H42" s="16">
        <v>58.6</v>
      </c>
      <c r="I42" s="16">
        <v>236.1</v>
      </c>
      <c r="J42" s="8"/>
      <c r="K42" s="8"/>
      <c r="L42" s="70">
        <v>13629.2</v>
      </c>
    </row>
    <row r="43" spans="1:12" x14ac:dyDescent="0.2">
      <c r="A43" s="44" t="s">
        <v>15</v>
      </c>
      <c r="B43" s="9">
        <v>43126</v>
      </c>
      <c r="C43" s="9">
        <v>43157</v>
      </c>
      <c r="D43" s="6">
        <v>0.13100000000000001</v>
      </c>
      <c r="E43" s="39">
        <v>24</v>
      </c>
      <c r="F43" s="39">
        <v>0.3</v>
      </c>
      <c r="G43" s="39">
        <v>0.9</v>
      </c>
      <c r="H43" s="39">
        <v>23.4</v>
      </c>
      <c r="I43" s="39">
        <v>60.9</v>
      </c>
      <c r="J43" s="7"/>
      <c r="K43" s="7"/>
      <c r="L43" s="71">
        <v>4897.5</v>
      </c>
    </row>
    <row r="44" spans="1:12" x14ac:dyDescent="0.2">
      <c r="A44" s="44" t="s">
        <v>15</v>
      </c>
      <c r="B44" s="9">
        <v>43157</v>
      </c>
      <c r="C44" s="9">
        <v>43186</v>
      </c>
      <c r="D44" s="6">
        <v>0.17699999999999999</v>
      </c>
      <c r="E44" s="39">
        <v>54</v>
      </c>
      <c r="F44" s="39">
        <v>0.4</v>
      </c>
      <c r="G44" s="39">
        <v>1</v>
      </c>
      <c r="H44" s="39">
        <v>58.3</v>
      </c>
      <c r="I44" s="39">
        <v>110.5</v>
      </c>
      <c r="J44" s="7"/>
      <c r="K44" s="7"/>
      <c r="L44" s="71">
        <v>8527.5</v>
      </c>
    </row>
    <row r="45" spans="1:12" x14ac:dyDescent="0.2">
      <c r="A45" s="44" t="s">
        <v>15</v>
      </c>
      <c r="B45" s="9">
        <v>43186</v>
      </c>
      <c r="C45" s="9">
        <v>43217</v>
      </c>
      <c r="D45" s="6">
        <v>0.19700000000000001</v>
      </c>
      <c r="E45" s="39">
        <v>39.200000000000003</v>
      </c>
      <c r="F45" s="39">
        <v>0.5</v>
      </c>
      <c r="G45" s="39">
        <v>2.7</v>
      </c>
      <c r="H45" s="39">
        <v>40.9</v>
      </c>
      <c r="I45" s="39">
        <v>97.2</v>
      </c>
      <c r="J45" s="7"/>
      <c r="K45" s="7"/>
      <c r="L45" s="71">
        <v>7733.8</v>
      </c>
    </row>
    <row r="46" spans="1:12" x14ac:dyDescent="0.2">
      <c r="A46" s="44" t="s">
        <v>15</v>
      </c>
      <c r="B46" s="9">
        <v>43217</v>
      </c>
      <c r="C46" s="9">
        <v>43248</v>
      </c>
      <c r="D46" s="6">
        <v>0.215</v>
      </c>
      <c r="E46" s="39">
        <v>54.5</v>
      </c>
      <c r="F46" s="39">
        <v>0.5</v>
      </c>
      <c r="G46" s="39">
        <v>1.6</v>
      </c>
      <c r="H46" s="39">
        <v>67</v>
      </c>
      <c r="I46" s="39">
        <v>157.1</v>
      </c>
      <c r="J46" s="7"/>
      <c r="K46" s="7"/>
      <c r="L46" s="71">
        <v>10601</v>
      </c>
    </row>
    <row r="47" spans="1:12" x14ac:dyDescent="0.2">
      <c r="A47" s="44" t="s">
        <v>15</v>
      </c>
      <c r="B47" s="9">
        <v>43248</v>
      </c>
      <c r="C47" s="9">
        <v>43280</v>
      </c>
      <c r="D47" s="6">
        <v>0.22500000000000001</v>
      </c>
      <c r="E47" s="39">
        <v>114.4</v>
      </c>
      <c r="F47" s="39">
        <v>0.5</v>
      </c>
      <c r="G47" s="39">
        <v>2.4</v>
      </c>
      <c r="H47" s="39">
        <v>82.3</v>
      </c>
      <c r="I47" s="39">
        <v>180.7</v>
      </c>
      <c r="J47" s="7"/>
      <c r="K47" s="7"/>
      <c r="L47" s="71">
        <v>13676.3</v>
      </c>
    </row>
    <row r="48" spans="1:12" x14ac:dyDescent="0.2">
      <c r="A48" s="44" t="s">
        <v>15</v>
      </c>
      <c r="B48" s="9">
        <v>43280</v>
      </c>
      <c r="C48" s="9">
        <v>43311</v>
      </c>
      <c r="D48" s="6">
        <v>0.17299999999999999</v>
      </c>
      <c r="E48" s="39">
        <v>86.9</v>
      </c>
      <c r="F48" s="39">
        <v>0.4</v>
      </c>
      <c r="G48" s="39">
        <v>1.5</v>
      </c>
      <c r="H48" s="39">
        <v>58.1</v>
      </c>
      <c r="I48" s="39">
        <v>187.1</v>
      </c>
      <c r="J48" s="7"/>
      <c r="K48" s="7"/>
      <c r="L48" s="71">
        <v>17063.3</v>
      </c>
    </row>
    <row r="49" spans="1:12" x14ac:dyDescent="0.2">
      <c r="A49" s="44" t="s">
        <v>15</v>
      </c>
      <c r="B49" s="9">
        <v>43311</v>
      </c>
      <c r="C49" s="9">
        <v>43341</v>
      </c>
      <c r="D49" s="6">
        <v>0.246</v>
      </c>
      <c r="E49" s="39">
        <v>92.1</v>
      </c>
      <c r="F49" s="39">
        <v>0.5</v>
      </c>
      <c r="G49" s="39">
        <v>2.5</v>
      </c>
      <c r="H49" s="39">
        <v>64.400000000000006</v>
      </c>
      <c r="I49" s="39">
        <v>215.3</v>
      </c>
      <c r="J49" s="7"/>
      <c r="K49" s="7"/>
      <c r="L49" s="71">
        <v>16260.9</v>
      </c>
    </row>
    <row r="50" spans="1:12" x14ac:dyDescent="0.2">
      <c r="A50" s="44" t="s">
        <v>15</v>
      </c>
      <c r="B50" s="9">
        <v>43341</v>
      </c>
      <c r="C50" s="9">
        <v>43371</v>
      </c>
      <c r="D50" s="6">
        <v>0.35299999999999998</v>
      </c>
      <c r="E50" s="39">
        <v>110.8</v>
      </c>
      <c r="F50" s="39">
        <v>0.6</v>
      </c>
      <c r="G50" s="39">
        <v>2.2000000000000002</v>
      </c>
      <c r="H50" s="39">
        <v>79.3</v>
      </c>
      <c r="I50" s="39">
        <v>196.8</v>
      </c>
      <c r="J50" s="7"/>
      <c r="K50" s="7"/>
      <c r="L50" s="71">
        <v>12619.5</v>
      </c>
    </row>
    <row r="51" spans="1:12" x14ac:dyDescent="0.2">
      <c r="A51" s="44" t="s">
        <v>15</v>
      </c>
      <c r="B51" s="9">
        <v>43371</v>
      </c>
      <c r="C51" s="9">
        <v>43403</v>
      </c>
      <c r="D51" s="6">
        <v>0.215</v>
      </c>
      <c r="E51" s="39">
        <v>33.200000000000003</v>
      </c>
      <c r="F51" s="39">
        <v>0.4</v>
      </c>
      <c r="G51" s="39">
        <v>1.3</v>
      </c>
      <c r="H51" s="39">
        <v>42.2</v>
      </c>
      <c r="I51" s="39">
        <v>101.3</v>
      </c>
      <c r="J51" s="7"/>
      <c r="K51" s="7"/>
      <c r="L51" s="71">
        <v>6490</v>
      </c>
    </row>
    <row r="52" spans="1:12" x14ac:dyDescent="0.2">
      <c r="A52" s="44" t="s">
        <v>15</v>
      </c>
      <c r="B52" s="9">
        <v>43403</v>
      </c>
      <c r="C52" s="9">
        <v>43433</v>
      </c>
      <c r="D52" s="6" t="s">
        <v>9</v>
      </c>
      <c r="E52" s="39" t="s">
        <v>9</v>
      </c>
      <c r="F52" s="39" t="s">
        <v>9</v>
      </c>
      <c r="G52" s="39" t="s">
        <v>9</v>
      </c>
      <c r="H52" s="39" t="s">
        <v>9</v>
      </c>
      <c r="I52" s="39" t="s">
        <v>9</v>
      </c>
      <c r="J52" s="7"/>
      <c r="K52" s="7"/>
      <c r="L52" s="71" t="s">
        <v>9</v>
      </c>
    </row>
    <row r="53" spans="1:12" ht="15" thickBot="1" x14ac:dyDescent="0.25">
      <c r="A53" s="43" t="s">
        <v>15</v>
      </c>
      <c r="B53" s="10">
        <v>43433</v>
      </c>
      <c r="C53" s="10">
        <v>43461</v>
      </c>
      <c r="D53" s="11">
        <v>0.38700000000000001</v>
      </c>
      <c r="E53" s="12">
        <v>34.700000000000003</v>
      </c>
      <c r="F53" s="12">
        <v>0.2</v>
      </c>
      <c r="G53" s="12">
        <v>1.1000000000000001</v>
      </c>
      <c r="H53" s="12">
        <v>23.3</v>
      </c>
      <c r="I53" s="12">
        <v>96.5</v>
      </c>
      <c r="J53" s="13"/>
      <c r="K53" s="13"/>
      <c r="L53" s="72">
        <v>5238.5</v>
      </c>
    </row>
    <row r="54" spans="1:12" x14ac:dyDescent="0.2">
      <c r="A54" s="45" t="s">
        <v>17</v>
      </c>
      <c r="B54" s="5">
        <v>43097</v>
      </c>
      <c r="C54" s="5">
        <v>43126</v>
      </c>
      <c r="D54" s="15">
        <v>0.35</v>
      </c>
      <c r="E54" s="16" t="s">
        <v>9</v>
      </c>
      <c r="F54" s="16">
        <v>0.9</v>
      </c>
      <c r="G54" s="16">
        <v>9.1999999999999993</v>
      </c>
      <c r="H54" s="16">
        <v>79</v>
      </c>
      <c r="I54" s="16">
        <v>525.29999999999995</v>
      </c>
      <c r="J54" s="8"/>
      <c r="K54" s="8"/>
      <c r="L54" s="70">
        <v>28231.8</v>
      </c>
    </row>
    <row r="55" spans="1:12" x14ac:dyDescent="0.2">
      <c r="A55" s="44" t="s">
        <v>17</v>
      </c>
      <c r="B55" s="9">
        <v>43126</v>
      </c>
      <c r="C55" s="9">
        <v>43157</v>
      </c>
      <c r="D55" s="6">
        <v>0.27600000000000002</v>
      </c>
      <c r="E55" s="39">
        <v>42.6</v>
      </c>
      <c r="F55" s="39">
        <v>0.7</v>
      </c>
      <c r="G55" s="39">
        <v>3.4</v>
      </c>
      <c r="H55" s="39">
        <v>54.7</v>
      </c>
      <c r="I55" s="39">
        <v>586.70000000000005</v>
      </c>
      <c r="J55" s="7"/>
      <c r="K55" s="7"/>
      <c r="L55" s="71">
        <v>19137.400000000001</v>
      </c>
    </row>
    <row r="56" spans="1:12" x14ac:dyDescent="0.2">
      <c r="A56" s="44" t="s">
        <v>17</v>
      </c>
      <c r="B56" s="9">
        <v>43157</v>
      </c>
      <c r="C56" s="9">
        <v>43186</v>
      </c>
      <c r="D56" s="6">
        <v>0.35499999999999998</v>
      </c>
      <c r="E56" s="39">
        <v>58.3</v>
      </c>
      <c r="F56" s="39">
        <v>0.8</v>
      </c>
      <c r="G56" s="39">
        <v>3.3</v>
      </c>
      <c r="H56" s="39">
        <v>83.7</v>
      </c>
      <c r="I56" s="39">
        <v>1897.6</v>
      </c>
      <c r="J56" s="7"/>
      <c r="K56" s="7"/>
      <c r="L56" s="71">
        <v>29121.4</v>
      </c>
    </row>
    <row r="57" spans="1:12" x14ac:dyDescent="0.2">
      <c r="A57" s="44" t="s">
        <v>17</v>
      </c>
      <c r="B57" s="9">
        <v>43186</v>
      </c>
      <c r="C57" s="9">
        <v>43217</v>
      </c>
      <c r="D57" s="6">
        <v>0.54200000000000004</v>
      </c>
      <c r="E57" s="39">
        <v>56.5</v>
      </c>
      <c r="F57" s="39">
        <v>1.4</v>
      </c>
      <c r="G57" s="39">
        <v>13.2</v>
      </c>
      <c r="H57" s="39">
        <v>86.7</v>
      </c>
      <c r="I57" s="39">
        <v>862.3</v>
      </c>
      <c r="J57" s="7"/>
      <c r="K57" s="7"/>
      <c r="L57" s="71">
        <v>37996.9</v>
      </c>
    </row>
    <row r="58" spans="1:12" x14ac:dyDescent="0.2">
      <c r="A58" s="44" t="s">
        <v>17</v>
      </c>
      <c r="B58" s="9">
        <v>43217</v>
      </c>
      <c r="C58" s="9">
        <v>43248</v>
      </c>
      <c r="D58" s="6">
        <v>0.433</v>
      </c>
      <c r="E58" s="39">
        <v>15</v>
      </c>
      <c r="F58" s="39">
        <v>2.6</v>
      </c>
      <c r="G58" s="39">
        <v>8.1999999999999993</v>
      </c>
      <c r="H58" s="39">
        <v>39.700000000000003</v>
      </c>
      <c r="I58" s="39">
        <v>1056.4000000000001</v>
      </c>
      <c r="J58" s="7"/>
      <c r="K58" s="7"/>
      <c r="L58" s="71">
        <v>34193.4</v>
      </c>
    </row>
    <row r="59" spans="1:12" x14ac:dyDescent="0.2">
      <c r="A59" s="44" t="s">
        <v>17</v>
      </c>
      <c r="B59" s="9">
        <v>43248</v>
      </c>
      <c r="C59" s="9">
        <v>43280</v>
      </c>
      <c r="D59" s="6">
        <v>0.435</v>
      </c>
      <c r="E59" s="39">
        <v>21.4</v>
      </c>
      <c r="F59" s="39">
        <v>1.5</v>
      </c>
      <c r="G59" s="39">
        <v>11.9</v>
      </c>
      <c r="H59" s="39">
        <v>83.8</v>
      </c>
      <c r="I59" s="39">
        <v>1112.9000000000001</v>
      </c>
      <c r="J59" s="7"/>
      <c r="K59" s="7"/>
      <c r="L59" s="71">
        <v>41739.599999999999</v>
      </c>
    </row>
    <row r="60" spans="1:12" x14ac:dyDescent="0.2">
      <c r="A60" s="44" t="s">
        <v>17</v>
      </c>
      <c r="B60" s="9">
        <v>43280</v>
      </c>
      <c r="C60" s="9">
        <v>43311</v>
      </c>
      <c r="D60" s="6">
        <v>0.47599999999999998</v>
      </c>
      <c r="E60" s="39">
        <v>85.9</v>
      </c>
      <c r="F60" s="39">
        <v>1.6</v>
      </c>
      <c r="G60" s="39">
        <v>8</v>
      </c>
      <c r="H60" s="39">
        <v>77.8</v>
      </c>
      <c r="I60" s="39">
        <v>1377.1</v>
      </c>
      <c r="J60" s="7"/>
      <c r="K60" s="7"/>
      <c r="L60" s="71">
        <v>41712.5</v>
      </c>
    </row>
    <row r="61" spans="1:12" x14ac:dyDescent="0.2">
      <c r="A61" s="44" t="s">
        <v>17</v>
      </c>
      <c r="B61" s="9">
        <v>43311</v>
      </c>
      <c r="C61" s="9">
        <v>43341</v>
      </c>
      <c r="D61" s="6">
        <v>0.55100000000000005</v>
      </c>
      <c r="E61" s="39">
        <v>31.3</v>
      </c>
      <c r="F61" s="39">
        <v>1.8</v>
      </c>
      <c r="G61" s="39">
        <v>17.7</v>
      </c>
      <c r="H61" s="39">
        <v>101.9</v>
      </c>
      <c r="I61" s="39">
        <v>1346.5</v>
      </c>
      <c r="J61" s="7"/>
      <c r="K61" s="7"/>
      <c r="L61" s="71">
        <v>60922.7</v>
      </c>
    </row>
    <row r="62" spans="1:12" x14ac:dyDescent="0.2">
      <c r="A62" s="44" t="s">
        <v>17</v>
      </c>
      <c r="B62" s="9">
        <v>43341</v>
      </c>
      <c r="C62" s="9">
        <v>43371</v>
      </c>
      <c r="D62" s="6" t="s">
        <v>9</v>
      </c>
      <c r="E62" s="39" t="s">
        <v>9</v>
      </c>
      <c r="F62" s="39" t="s">
        <v>9</v>
      </c>
      <c r="G62" s="39" t="s">
        <v>9</v>
      </c>
      <c r="H62" s="39" t="s">
        <v>9</v>
      </c>
      <c r="I62" s="39" t="s">
        <v>9</v>
      </c>
      <c r="J62" s="7"/>
      <c r="K62" s="7"/>
      <c r="L62" s="71" t="s">
        <v>9</v>
      </c>
    </row>
    <row r="63" spans="1:12" x14ac:dyDescent="0.2">
      <c r="A63" s="44" t="s">
        <v>17</v>
      </c>
      <c r="B63" s="9">
        <v>43371</v>
      </c>
      <c r="C63" s="9">
        <v>43403</v>
      </c>
      <c r="D63" s="6">
        <v>0.26700000000000002</v>
      </c>
      <c r="E63" s="39">
        <v>17</v>
      </c>
      <c r="F63" s="39">
        <v>1.4</v>
      </c>
      <c r="G63" s="39">
        <v>6.4</v>
      </c>
      <c r="H63" s="39">
        <v>44.3</v>
      </c>
      <c r="I63" s="39">
        <v>357.4</v>
      </c>
      <c r="J63" s="7"/>
      <c r="K63" s="7"/>
      <c r="L63" s="71">
        <v>17866</v>
      </c>
    </row>
    <row r="64" spans="1:12" x14ac:dyDescent="0.2">
      <c r="A64" s="44" t="s">
        <v>17</v>
      </c>
      <c r="B64" s="9">
        <v>43403</v>
      </c>
      <c r="C64" s="9">
        <v>43433</v>
      </c>
      <c r="D64" s="6">
        <v>0.32800000000000001</v>
      </c>
      <c r="E64" s="39">
        <v>42.6</v>
      </c>
      <c r="F64" s="39">
        <v>1</v>
      </c>
      <c r="G64" s="39">
        <v>6.6</v>
      </c>
      <c r="H64" s="39">
        <v>67.2</v>
      </c>
      <c r="I64" s="39">
        <v>822.4</v>
      </c>
      <c r="J64" s="7"/>
      <c r="K64" s="7"/>
      <c r="L64" s="71">
        <v>28614.9</v>
      </c>
    </row>
    <row r="65" spans="1:12" ht="15" thickBot="1" x14ac:dyDescent="0.25">
      <c r="A65" s="43" t="s">
        <v>17</v>
      </c>
      <c r="B65" s="10">
        <v>43433</v>
      </c>
      <c r="C65" s="10">
        <v>43461</v>
      </c>
      <c r="D65" s="11">
        <v>0.19500000000000001</v>
      </c>
      <c r="E65" s="12">
        <v>36.6</v>
      </c>
      <c r="F65" s="12">
        <v>0.4</v>
      </c>
      <c r="G65" s="12">
        <v>6.5</v>
      </c>
      <c r="H65" s="12">
        <v>41</v>
      </c>
      <c r="I65" s="12">
        <v>359.3</v>
      </c>
      <c r="J65" s="13"/>
      <c r="K65" s="13"/>
      <c r="L65" s="72">
        <v>14066</v>
      </c>
    </row>
    <row r="66" spans="1:12" x14ac:dyDescent="0.2">
      <c r="A66" s="45" t="s">
        <v>19</v>
      </c>
      <c r="B66" s="5">
        <v>43097</v>
      </c>
      <c r="C66" s="5">
        <v>43126</v>
      </c>
      <c r="D66" s="15">
        <v>0.14399999999999999</v>
      </c>
      <c r="E66" s="16" t="s">
        <v>9</v>
      </c>
      <c r="F66" s="16">
        <v>0.3</v>
      </c>
      <c r="G66" s="16">
        <v>0.9</v>
      </c>
      <c r="H66" s="16">
        <v>136.30000000000001</v>
      </c>
      <c r="I66" s="16">
        <v>93.2</v>
      </c>
      <c r="J66" s="8"/>
      <c r="K66" s="8"/>
      <c r="L66" s="70">
        <v>6413.4</v>
      </c>
    </row>
    <row r="67" spans="1:12" x14ac:dyDescent="0.2">
      <c r="A67" s="44" t="s">
        <v>19</v>
      </c>
      <c r="B67" s="9">
        <v>43126</v>
      </c>
      <c r="C67" s="9">
        <v>43157</v>
      </c>
      <c r="D67" s="6">
        <v>4.7E-2</v>
      </c>
      <c r="E67" s="39">
        <v>13.6</v>
      </c>
      <c r="F67" s="39">
        <v>0.3</v>
      </c>
      <c r="G67" s="39">
        <v>0.4</v>
      </c>
      <c r="H67" s="39">
        <v>145.4</v>
      </c>
      <c r="I67" s="39">
        <v>63.7</v>
      </c>
      <c r="J67" s="7"/>
      <c r="K67" s="7"/>
      <c r="L67" s="71">
        <v>2691.3</v>
      </c>
    </row>
    <row r="68" spans="1:12" x14ac:dyDescent="0.2">
      <c r="A68" s="44" t="s">
        <v>19</v>
      </c>
      <c r="B68" s="9">
        <v>43157</v>
      </c>
      <c r="C68" s="9">
        <v>43186</v>
      </c>
      <c r="D68" s="6">
        <v>9.7000000000000003E-2</v>
      </c>
      <c r="E68" s="39">
        <v>22.5</v>
      </c>
      <c r="F68" s="39">
        <v>0.3</v>
      </c>
      <c r="G68" s="39">
        <v>0.9</v>
      </c>
      <c r="H68" s="39">
        <v>147.6</v>
      </c>
      <c r="I68" s="39">
        <v>109.5</v>
      </c>
      <c r="J68" s="7"/>
      <c r="K68" s="7"/>
      <c r="L68" s="71">
        <v>8055.1</v>
      </c>
    </row>
    <row r="69" spans="1:12" x14ac:dyDescent="0.2">
      <c r="A69" s="44" t="s">
        <v>19</v>
      </c>
      <c r="B69" s="9">
        <v>43186</v>
      </c>
      <c r="C69" s="9">
        <v>43217</v>
      </c>
      <c r="D69" s="6">
        <v>0.27</v>
      </c>
      <c r="E69" s="39">
        <v>29.5</v>
      </c>
      <c r="F69" s="39">
        <v>0.4</v>
      </c>
      <c r="G69" s="39">
        <v>1.1000000000000001</v>
      </c>
      <c r="H69" s="39">
        <v>235.9</v>
      </c>
      <c r="I69" s="39">
        <v>166.6</v>
      </c>
      <c r="J69" s="7"/>
      <c r="K69" s="7"/>
      <c r="L69" s="71">
        <v>9366.7000000000007</v>
      </c>
    </row>
    <row r="70" spans="1:12" x14ac:dyDescent="0.2">
      <c r="A70" s="44" t="s">
        <v>19</v>
      </c>
      <c r="B70" s="9">
        <v>43217</v>
      </c>
      <c r="C70" s="9">
        <v>43248</v>
      </c>
      <c r="D70" s="6" t="s">
        <v>9</v>
      </c>
      <c r="E70" s="39" t="s">
        <v>9</v>
      </c>
      <c r="F70" s="39" t="s">
        <v>9</v>
      </c>
      <c r="G70" s="39" t="s">
        <v>9</v>
      </c>
      <c r="H70" s="39" t="s">
        <v>9</v>
      </c>
      <c r="I70" s="39" t="s">
        <v>9</v>
      </c>
      <c r="J70" s="7"/>
      <c r="K70" s="7"/>
      <c r="L70" s="71" t="s">
        <v>9</v>
      </c>
    </row>
    <row r="71" spans="1:12" x14ac:dyDescent="0.2">
      <c r="A71" s="44" t="s">
        <v>19</v>
      </c>
      <c r="B71" s="9">
        <v>43248</v>
      </c>
      <c r="C71" s="9">
        <v>43280</v>
      </c>
      <c r="D71" s="6">
        <v>0.20399999999999999</v>
      </c>
      <c r="E71" s="39">
        <v>32.700000000000003</v>
      </c>
      <c r="F71" s="39">
        <v>0.6</v>
      </c>
      <c r="G71" s="39">
        <v>1.4</v>
      </c>
      <c r="H71" s="39">
        <v>118.6</v>
      </c>
      <c r="I71" s="39">
        <v>107.8</v>
      </c>
      <c r="J71" s="7"/>
      <c r="K71" s="7"/>
      <c r="L71" s="71">
        <v>16852.900000000001</v>
      </c>
    </row>
    <row r="72" spans="1:12" x14ac:dyDescent="0.2">
      <c r="A72" s="44" t="s">
        <v>19</v>
      </c>
      <c r="B72" s="9">
        <v>43280</v>
      </c>
      <c r="C72" s="9">
        <v>43311</v>
      </c>
      <c r="D72" s="6">
        <v>0.159</v>
      </c>
      <c r="E72" s="39">
        <v>17.399999999999999</v>
      </c>
      <c r="F72" s="39">
        <v>0.2</v>
      </c>
      <c r="G72" s="39">
        <v>1.3</v>
      </c>
      <c r="H72" s="39">
        <v>56.4</v>
      </c>
      <c r="I72" s="39">
        <v>88.6</v>
      </c>
      <c r="J72" s="7"/>
      <c r="K72" s="7"/>
      <c r="L72" s="71">
        <v>23340.400000000001</v>
      </c>
    </row>
    <row r="73" spans="1:12" x14ac:dyDescent="0.2">
      <c r="A73" s="44" t="s">
        <v>19</v>
      </c>
      <c r="B73" s="9">
        <v>43311</v>
      </c>
      <c r="C73" s="9">
        <v>43341</v>
      </c>
      <c r="D73" s="6">
        <v>0.17699999999999999</v>
      </c>
      <c r="E73" s="39">
        <v>17.7</v>
      </c>
      <c r="F73" s="39">
        <v>0.2</v>
      </c>
      <c r="G73" s="39">
        <v>0.9</v>
      </c>
      <c r="H73" s="39">
        <v>50.5</v>
      </c>
      <c r="I73" s="39">
        <v>53.5</v>
      </c>
      <c r="J73" s="7"/>
      <c r="K73" s="7"/>
      <c r="L73" s="71">
        <v>7954.8</v>
      </c>
    </row>
    <row r="74" spans="1:12" x14ac:dyDescent="0.2">
      <c r="A74" s="44" t="s">
        <v>19</v>
      </c>
      <c r="B74" s="9">
        <v>43341</v>
      </c>
      <c r="C74" s="9">
        <v>43371</v>
      </c>
      <c r="D74" s="6">
        <v>0.187</v>
      </c>
      <c r="E74" s="39">
        <v>15.5</v>
      </c>
      <c r="F74" s="39">
        <v>0.3</v>
      </c>
      <c r="G74" s="39">
        <v>1</v>
      </c>
      <c r="H74" s="39">
        <v>54</v>
      </c>
      <c r="I74" s="39">
        <v>57.5</v>
      </c>
      <c r="J74" s="7"/>
      <c r="K74" s="7"/>
      <c r="L74" s="71">
        <v>7010.9</v>
      </c>
    </row>
    <row r="75" spans="1:12" x14ac:dyDescent="0.2">
      <c r="A75" s="44" t="s">
        <v>19</v>
      </c>
      <c r="B75" s="9">
        <v>43371</v>
      </c>
      <c r="C75" s="9">
        <v>43403</v>
      </c>
      <c r="D75" s="6">
        <v>0.105</v>
      </c>
      <c r="E75" s="39">
        <v>19.2</v>
      </c>
      <c r="F75" s="39">
        <v>0.2</v>
      </c>
      <c r="G75" s="39">
        <v>0.7</v>
      </c>
      <c r="H75" s="39">
        <v>145.19999999999999</v>
      </c>
      <c r="I75" s="39">
        <v>98.1</v>
      </c>
      <c r="J75" s="7"/>
      <c r="K75" s="7"/>
      <c r="L75" s="71">
        <v>6542.9</v>
      </c>
    </row>
    <row r="76" spans="1:12" x14ac:dyDescent="0.2">
      <c r="A76" s="44" t="s">
        <v>19</v>
      </c>
      <c r="B76" s="9">
        <v>43403</v>
      </c>
      <c r="C76" s="9">
        <v>43433</v>
      </c>
      <c r="D76" s="6">
        <v>9.7000000000000003E-2</v>
      </c>
      <c r="E76" s="39">
        <v>24.7</v>
      </c>
      <c r="F76" s="39">
        <v>0.2</v>
      </c>
      <c r="G76" s="39">
        <v>0.6</v>
      </c>
      <c r="H76" s="39">
        <v>222.3</v>
      </c>
      <c r="I76" s="39">
        <v>177.9</v>
      </c>
      <c r="J76" s="7"/>
      <c r="K76" s="7"/>
      <c r="L76" s="71">
        <v>5739.3</v>
      </c>
    </row>
    <row r="77" spans="1:12" ht="15" thickBot="1" x14ac:dyDescent="0.25">
      <c r="A77" s="43" t="s">
        <v>19</v>
      </c>
      <c r="B77" s="10">
        <v>43433</v>
      </c>
      <c r="C77" s="10">
        <v>43461</v>
      </c>
      <c r="D77" s="11">
        <v>0.1</v>
      </c>
      <c r="E77" s="12">
        <v>20.7</v>
      </c>
      <c r="F77" s="12">
        <v>0.2</v>
      </c>
      <c r="G77" s="12">
        <v>0.6</v>
      </c>
      <c r="H77" s="12">
        <v>168.4</v>
      </c>
      <c r="I77" s="12">
        <v>120.7</v>
      </c>
      <c r="J77" s="13"/>
      <c r="K77" s="13"/>
      <c r="L77" s="72">
        <v>6011</v>
      </c>
    </row>
    <row r="78" spans="1:12" x14ac:dyDescent="0.2">
      <c r="A78" s="45" t="s">
        <v>20</v>
      </c>
      <c r="B78" s="5">
        <v>43097</v>
      </c>
      <c r="C78" s="5">
        <v>43126</v>
      </c>
      <c r="D78" s="15">
        <v>0.123</v>
      </c>
      <c r="E78" s="16" t="s">
        <v>9</v>
      </c>
      <c r="F78" s="16">
        <v>0.4</v>
      </c>
      <c r="G78" s="16">
        <v>0.9</v>
      </c>
      <c r="H78" s="16">
        <v>303</v>
      </c>
      <c r="I78" s="16">
        <v>222.8</v>
      </c>
      <c r="J78" s="8"/>
      <c r="K78" s="8"/>
      <c r="L78" s="70">
        <v>8578.2999999999993</v>
      </c>
    </row>
    <row r="79" spans="1:12" x14ac:dyDescent="0.2">
      <c r="A79" s="44" t="s">
        <v>20</v>
      </c>
      <c r="B79" s="9">
        <v>43126</v>
      </c>
      <c r="C79" s="9">
        <v>43157</v>
      </c>
      <c r="D79" s="6">
        <v>7.1999999999999995E-2</v>
      </c>
      <c r="E79" s="39">
        <v>44.1</v>
      </c>
      <c r="F79" s="39">
        <v>0.3</v>
      </c>
      <c r="G79" s="39">
        <v>0.5</v>
      </c>
      <c r="H79" s="39">
        <v>232.4</v>
      </c>
      <c r="I79" s="39">
        <v>157</v>
      </c>
      <c r="J79" s="7"/>
      <c r="K79" s="7"/>
      <c r="L79" s="71">
        <v>5308.6</v>
      </c>
    </row>
    <row r="80" spans="1:12" x14ac:dyDescent="0.2">
      <c r="A80" s="44" t="s">
        <v>20</v>
      </c>
      <c r="B80" s="9">
        <v>43157</v>
      </c>
      <c r="C80" s="9">
        <v>43186</v>
      </c>
      <c r="D80" s="6">
        <v>0.1</v>
      </c>
      <c r="E80" s="39">
        <v>36.6</v>
      </c>
      <c r="F80" s="39">
        <v>0.3</v>
      </c>
      <c r="G80" s="39">
        <v>0.9</v>
      </c>
      <c r="H80" s="39">
        <v>219.6</v>
      </c>
      <c r="I80" s="39">
        <v>168.4</v>
      </c>
      <c r="J80" s="7"/>
      <c r="K80" s="7"/>
      <c r="L80" s="71">
        <v>7355.9</v>
      </c>
    </row>
    <row r="81" spans="1:12" x14ac:dyDescent="0.2">
      <c r="A81" s="44" t="s">
        <v>20</v>
      </c>
      <c r="B81" s="9">
        <v>43186</v>
      </c>
      <c r="C81" s="9">
        <v>43217</v>
      </c>
      <c r="D81" s="6">
        <v>0.42699999999999999</v>
      </c>
      <c r="E81" s="39">
        <v>106.9</v>
      </c>
      <c r="F81" s="39">
        <v>0.5</v>
      </c>
      <c r="G81" s="39">
        <v>1.7</v>
      </c>
      <c r="H81" s="39">
        <v>332.4</v>
      </c>
      <c r="I81" s="39">
        <v>271.2</v>
      </c>
      <c r="J81" s="7"/>
      <c r="K81" s="7"/>
      <c r="L81" s="71">
        <v>11732.9</v>
      </c>
    </row>
    <row r="82" spans="1:12" x14ac:dyDescent="0.2">
      <c r="A82" s="44" t="s">
        <v>20</v>
      </c>
      <c r="B82" s="9">
        <v>43217</v>
      </c>
      <c r="C82" s="9">
        <v>43248</v>
      </c>
      <c r="D82" s="6">
        <v>0.48599999999999999</v>
      </c>
      <c r="E82" s="39">
        <v>35</v>
      </c>
      <c r="F82" s="39">
        <v>0.4</v>
      </c>
      <c r="G82" s="39">
        <v>1.2</v>
      </c>
      <c r="H82" s="39">
        <v>287.3</v>
      </c>
      <c r="I82" s="39">
        <v>175.4</v>
      </c>
      <c r="J82" s="7"/>
      <c r="K82" s="7"/>
      <c r="L82" s="71">
        <v>8850.2000000000007</v>
      </c>
    </row>
    <row r="83" spans="1:12" x14ac:dyDescent="0.2">
      <c r="A83" s="44" t="s">
        <v>20</v>
      </c>
      <c r="B83" s="9">
        <v>43248</v>
      </c>
      <c r="C83" s="9">
        <v>43280</v>
      </c>
      <c r="D83" s="6">
        <v>0.22700000000000001</v>
      </c>
      <c r="E83" s="39">
        <v>27.4</v>
      </c>
      <c r="F83" s="39">
        <v>0.3</v>
      </c>
      <c r="G83" s="39">
        <v>1</v>
      </c>
      <c r="H83" s="39">
        <v>180.3</v>
      </c>
      <c r="I83" s="39">
        <v>124.7</v>
      </c>
      <c r="J83" s="7"/>
      <c r="K83" s="7"/>
      <c r="L83" s="71">
        <v>12911.8</v>
      </c>
    </row>
    <row r="84" spans="1:12" x14ac:dyDescent="0.2">
      <c r="A84" s="44" t="s">
        <v>20</v>
      </c>
      <c r="B84" s="9">
        <v>43280</v>
      </c>
      <c r="C84" s="9">
        <v>43311</v>
      </c>
      <c r="D84" s="6">
        <v>0.14499999999999999</v>
      </c>
      <c r="E84" s="39">
        <v>41.9</v>
      </c>
      <c r="F84" s="39">
        <v>0.2</v>
      </c>
      <c r="G84" s="39">
        <v>1.2</v>
      </c>
      <c r="H84" s="39">
        <v>113.4</v>
      </c>
      <c r="I84" s="39">
        <v>89.5</v>
      </c>
      <c r="J84" s="7"/>
      <c r="K84" s="7"/>
      <c r="L84" s="71">
        <v>16069.7</v>
      </c>
    </row>
    <row r="85" spans="1:12" x14ac:dyDescent="0.2">
      <c r="A85" s="44" t="s">
        <v>20</v>
      </c>
      <c r="B85" s="9">
        <v>43311</v>
      </c>
      <c r="C85" s="9">
        <v>43341</v>
      </c>
      <c r="D85" s="6">
        <v>0.24</v>
      </c>
      <c r="E85" s="39">
        <v>39.1</v>
      </c>
      <c r="F85" s="39">
        <v>0.3</v>
      </c>
      <c r="G85" s="39">
        <v>0.9</v>
      </c>
      <c r="H85" s="39">
        <v>205.8</v>
      </c>
      <c r="I85" s="39">
        <v>140.19999999999999</v>
      </c>
      <c r="J85" s="7"/>
      <c r="K85" s="7"/>
      <c r="L85" s="71">
        <v>8940.7999999999993</v>
      </c>
    </row>
    <row r="86" spans="1:12" x14ac:dyDescent="0.2">
      <c r="A86" s="44" t="s">
        <v>20</v>
      </c>
      <c r="B86" s="9">
        <v>43341</v>
      </c>
      <c r="C86" s="9">
        <v>43371</v>
      </c>
      <c r="D86" s="6">
        <v>0.307</v>
      </c>
      <c r="E86" s="39">
        <v>51.4</v>
      </c>
      <c r="F86" s="39">
        <v>0.4</v>
      </c>
      <c r="G86" s="39">
        <v>1.3</v>
      </c>
      <c r="H86" s="39">
        <v>340.2</v>
      </c>
      <c r="I86" s="39">
        <v>359.6</v>
      </c>
      <c r="J86" s="7"/>
      <c r="K86" s="7"/>
      <c r="L86" s="71">
        <v>10243.1</v>
      </c>
    </row>
    <row r="87" spans="1:12" x14ac:dyDescent="0.2">
      <c r="A87" s="44" t="s">
        <v>20</v>
      </c>
      <c r="B87" s="9">
        <v>43371</v>
      </c>
      <c r="C87" s="9">
        <v>43403</v>
      </c>
      <c r="D87" s="6">
        <v>0.128</v>
      </c>
      <c r="E87" s="39">
        <v>71</v>
      </c>
      <c r="F87" s="39">
        <v>0.3</v>
      </c>
      <c r="G87" s="39">
        <v>0.8</v>
      </c>
      <c r="H87" s="39">
        <v>134</v>
      </c>
      <c r="I87" s="39">
        <v>208.6</v>
      </c>
      <c r="J87" s="7"/>
      <c r="K87" s="7"/>
      <c r="L87" s="71">
        <v>10602.1</v>
      </c>
    </row>
    <row r="88" spans="1:12" x14ac:dyDescent="0.2">
      <c r="A88" s="44" t="s">
        <v>20</v>
      </c>
      <c r="B88" s="9">
        <v>43403</v>
      </c>
      <c r="C88" s="9">
        <v>43433</v>
      </c>
      <c r="D88" s="6">
        <v>0.252</v>
      </c>
      <c r="E88" s="39">
        <v>49.1</v>
      </c>
      <c r="F88" s="39">
        <v>0.2</v>
      </c>
      <c r="G88" s="39">
        <v>0.7</v>
      </c>
      <c r="H88" s="39">
        <v>59.4</v>
      </c>
      <c r="I88" s="39">
        <v>73</v>
      </c>
      <c r="J88" s="7"/>
      <c r="K88" s="7"/>
      <c r="L88" s="71">
        <v>3160.1</v>
      </c>
    </row>
    <row r="89" spans="1:12" ht="15" thickBot="1" x14ac:dyDescent="0.25">
      <c r="A89" s="43" t="s">
        <v>20</v>
      </c>
      <c r="B89" s="10">
        <v>43433</v>
      </c>
      <c r="C89" s="10">
        <v>43461</v>
      </c>
      <c r="D89" s="11">
        <v>0.14000000000000001</v>
      </c>
      <c r="E89" s="12">
        <v>64.400000000000006</v>
      </c>
      <c r="F89" s="12">
        <v>0.4</v>
      </c>
      <c r="G89" s="12">
        <v>0.8</v>
      </c>
      <c r="H89" s="12">
        <v>256.7</v>
      </c>
      <c r="I89" s="12">
        <v>319.3</v>
      </c>
      <c r="J89" s="13"/>
      <c r="K89" s="13"/>
      <c r="L89" s="72">
        <v>12528.2</v>
      </c>
    </row>
    <row r="90" spans="1:12" x14ac:dyDescent="0.2">
      <c r="A90" s="44"/>
      <c r="B90" s="9"/>
      <c r="C90" s="9"/>
      <c r="D90" s="6"/>
      <c r="E90" s="39"/>
      <c r="F90" s="39"/>
      <c r="G90" s="39"/>
      <c r="H90" s="39"/>
      <c r="I90" s="39"/>
      <c r="J90" s="7"/>
      <c r="K90" s="7"/>
      <c r="L90" s="71"/>
    </row>
    <row r="91" spans="1:12" x14ac:dyDescent="0.2">
      <c r="A91" s="44"/>
      <c r="B91" s="9"/>
      <c r="C91" s="9"/>
      <c r="D91" s="6"/>
      <c r="E91" s="39"/>
      <c r="F91" s="39"/>
      <c r="G91" s="39"/>
      <c r="H91" s="39"/>
      <c r="I91" s="39"/>
      <c r="J91" s="7"/>
      <c r="K91" s="7"/>
      <c r="L91" s="71"/>
    </row>
    <row r="92" spans="1:12" x14ac:dyDescent="0.2">
      <c r="A92" s="44" t="s">
        <v>42</v>
      </c>
      <c r="B92" s="9">
        <v>43097</v>
      </c>
      <c r="C92" s="9">
        <v>43186</v>
      </c>
      <c r="D92" s="6">
        <v>0.22</v>
      </c>
      <c r="E92" s="39" t="s">
        <v>9</v>
      </c>
      <c r="F92" s="39">
        <v>1.1000000000000001</v>
      </c>
      <c r="G92" s="39">
        <v>2.6</v>
      </c>
      <c r="H92" s="39">
        <v>27.4</v>
      </c>
      <c r="I92" s="39"/>
      <c r="J92" s="7"/>
      <c r="K92" s="7">
        <v>252.8</v>
      </c>
      <c r="L92" s="71">
        <v>42093.3</v>
      </c>
    </row>
    <row r="93" spans="1:12" x14ac:dyDescent="0.2">
      <c r="A93" s="44" t="s">
        <v>42</v>
      </c>
      <c r="B93" s="9">
        <v>43186</v>
      </c>
      <c r="C93" s="9">
        <v>43217</v>
      </c>
      <c r="D93" s="6">
        <v>0.59799999999999998</v>
      </c>
      <c r="E93" s="39">
        <v>82.9</v>
      </c>
      <c r="F93" s="39">
        <v>0.9</v>
      </c>
      <c r="G93" s="39">
        <v>3.1</v>
      </c>
      <c r="H93" s="39">
        <v>35.299999999999997</v>
      </c>
      <c r="I93" s="39"/>
      <c r="J93" s="7"/>
      <c r="K93" s="7">
        <v>342.9</v>
      </c>
      <c r="L93" s="71">
        <v>66455.100000000006</v>
      </c>
    </row>
    <row r="94" spans="1:12" x14ac:dyDescent="0.2">
      <c r="A94" s="44" t="s">
        <v>42</v>
      </c>
      <c r="B94" s="9">
        <v>43217</v>
      </c>
      <c r="C94" s="9">
        <v>43248</v>
      </c>
      <c r="D94" s="6">
        <v>0.14599999999999999</v>
      </c>
      <c r="E94" s="39">
        <v>40.9</v>
      </c>
      <c r="F94" s="39">
        <v>0.4</v>
      </c>
      <c r="G94" s="39">
        <v>2.5</v>
      </c>
      <c r="H94" s="39">
        <v>15.6</v>
      </c>
      <c r="I94" s="39"/>
      <c r="J94" s="7"/>
      <c r="K94" s="7">
        <v>160.1</v>
      </c>
      <c r="L94" s="71">
        <v>16104.3</v>
      </c>
    </row>
    <row r="95" spans="1:12" x14ac:dyDescent="0.2">
      <c r="A95" s="44" t="s">
        <v>42</v>
      </c>
      <c r="B95" s="9">
        <v>43248</v>
      </c>
      <c r="C95" s="9">
        <v>43280</v>
      </c>
      <c r="D95" s="6">
        <v>0.55500000000000005</v>
      </c>
      <c r="E95" s="39">
        <v>120.2</v>
      </c>
      <c r="F95" s="39">
        <v>1</v>
      </c>
      <c r="G95" s="39">
        <v>7.1</v>
      </c>
      <c r="H95" s="39">
        <v>36.200000000000003</v>
      </c>
      <c r="I95" s="39"/>
      <c r="J95" s="7"/>
      <c r="K95" s="7">
        <v>457.5</v>
      </c>
      <c r="L95" s="71">
        <v>103927.3</v>
      </c>
    </row>
    <row r="96" spans="1:12" x14ac:dyDescent="0.2">
      <c r="A96" s="44" t="s">
        <v>42</v>
      </c>
      <c r="B96" s="9">
        <v>43280</v>
      </c>
      <c r="C96" s="9">
        <v>43311</v>
      </c>
      <c r="D96" s="6">
        <v>0.36199999999999999</v>
      </c>
      <c r="E96" s="39">
        <v>113.9</v>
      </c>
      <c r="F96" s="39">
        <v>1</v>
      </c>
      <c r="G96" s="39">
        <v>7.8</v>
      </c>
      <c r="H96" s="39">
        <v>33.200000000000003</v>
      </c>
      <c r="I96" s="39"/>
      <c r="J96" s="7"/>
      <c r="K96" s="7">
        <v>313.10000000000002</v>
      </c>
      <c r="L96" s="71">
        <v>92053.7</v>
      </c>
    </row>
    <row r="97" spans="1:12" x14ac:dyDescent="0.2">
      <c r="A97" s="44" t="s">
        <v>42</v>
      </c>
      <c r="B97" s="9">
        <v>43311</v>
      </c>
      <c r="C97" s="9">
        <v>43342</v>
      </c>
      <c r="D97" s="6">
        <v>0.438</v>
      </c>
      <c r="E97" s="39">
        <v>76.7</v>
      </c>
      <c r="F97" s="39">
        <v>2.2000000000000002</v>
      </c>
      <c r="G97" s="39">
        <v>5</v>
      </c>
      <c r="H97" s="39">
        <v>31.4</v>
      </c>
      <c r="I97" s="39"/>
      <c r="J97" s="7"/>
      <c r="K97" s="7">
        <v>259.89999999999998</v>
      </c>
      <c r="L97" s="71">
        <v>85498.7</v>
      </c>
    </row>
    <row r="98" spans="1:12" x14ac:dyDescent="0.2">
      <c r="A98" s="44" t="s">
        <v>42</v>
      </c>
      <c r="B98" s="9">
        <v>43342</v>
      </c>
      <c r="C98" s="9">
        <v>43371</v>
      </c>
      <c r="D98" s="6">
        <v>0.498</v>
      </c>
      <c r="E98" s="39">
        <v>55.2</v>
      </c>
      <c r="F98" s="39">
        <v>0.6</v>
      </c>
      <c r="G98" s="39">
        <v>3.5</v>
      </c>
      <c r="H98" s="39">
        <v>40.700000000000003</v>
      </c>
      <c r="I98" s="39"/>
      <c r="J98" s="7"/>
      <c r="K98" s="7">
        <v>288.2</v>
      </c>
      <c r="L98" s="71">
        <v>139781.79999999999</v>
      </c>
    </row>
    <row r="99" spans="1:12" x14ac:dyDescent="0.2">
      <c r="A99" s="44" t="s">
        <v>42</v>
      </c>
      <c r="B99" s="9">
        <v>43371</v>
      </c>
      <c r="C99" s="9">
        <v>43402</v>
      </c>
      <c r="D99" s="6">
        <v>0.56899999999999995</v>
      </c>
      <c r="E99" s="39">
        <v>84.2</v>
      </c>
      <c r="F99" s="39">
        <v>1.9</v>
      </c>
      <c r="G99" s="39">
        <v>5.8</v>
      </c>
      <c r="H99" s="39">
        <v>38.299999999999997</v>
      </c>
      <c r="I99" s="39"/>
      <c r="J99" s="7"/>
      <c r="K99" s="7">
        <v>472.2</v>
      </c>
      <c r="L99" s="71">
        <v>94576.5</v>
      </c>
    </row>
    <row r="100" spans="1:12" x14ac:dyDescent="0.2">
      <c r="A100" s="44" t="s">
        <v>42</v>
      </c>
      <c r="B100" s="9">
        <v>43402</v>
      </c>
      <c r="C100" s="9">
        <v>43433</v>
      </c>
      <c r="D100" s="6">
        <v>0.36499999999999999</v>
      </c>
      <c r="E100" s="39">
        <v>21.2</v>
      </c>
      <c r="F100" s="39">
        <v>0.8</v>
      </c>
      <c r="G100" s="39">
        <v>1.3</v>
      </c>
      <c r="H100" s="39">
        <v>11.9</v>
      </c>
      <c r="I100" s="39"/>
      <c r="J100" s="7"/>
      <c r="K100" s="7">
        <v>131.5</v>
      </c>
      <c r="L100" s="71">
        <v>11877.6</v>
      </c>
    </row>
    <row r="101" spans="1:12" ht="15" thickBot="1" x14ac:dyDescent="0.25">
      <c r="A101" s="43" t="s">
        <v>42</v>
      </c>
      <c r="B101" s="10">
        <v>43433</v>
      </c>
      <c r="C101" s="10">
        <v>43461</v>
      </c>
      <c r="D101" s="11">
        <v>0.45</v>
      </c>
      <c r="E101" s="12">
        <v>78.8</v>
      </c>
      <c r="F101" s="12">
        <v>1.1000000000000001</v>
      </c>
      <c r="G101" s="12">
        <v>5.8</v>
      </c>
      <c r="H101" s="12">
        <v>33.6</v>
      </c>
      <c r="I101" s="12"/>
      <c r="J101" s="13"/>
      <c r="K101" s="13">
        <v>567.29999999999995</v>
      </c>
      <c r="L101" s="72">
        <v>63697.7</v>
      </c>
    </row>
    <row r="102" spans="1:12" x14ac:dyDescent="0.2">
      <c r="A102" s="44" t="s">
        <v>44</v>
      </c>
      <c r="B102" s="9">
        <v>43097</v>
      </c>
      <c r="C102" s="9">
        <v>43126</v>
      </c>
      <c r="D102" s="6">
        <v>0.34899999999999998</v>
      </c>
      <c r="E102" s="39" t="s">
        <v>9</v>
      </c>
      <c r="F102" s="39">
        <v>1.1000000000000001</v>
      </c>
      <c r="G102" s="39">
        <v>2.7</v>
      </c>
      <c r="H102" s="39">
        <v>25.6</v>
      </c>
      <c r="I102" s="39">
        <v>57.4</v>
      </c>
      <c r="J102" s="7"/>
      <c r="K102" s="7">
        <v>364.1</v>
      </c>
      <c r="L102" s="71">
        <v>64009.3</v>
      </c>
    </row>
    <row r="103" spans="1:12" x14ac:dyDescent="0.2">
      <c r="A103" s="44" t="s">
        <v>44</v>
      </c>
      <c r="B103" s="9">
        <v>43126</v>
      </c>
      <c r="C103" s="9">
        <v>43157</v>
      </c>
      <c r="D103" s="6">
        <v>0.17699999999999999</v>
      </c>
      <c r="E103" s="39">
        <v>50</v>
      </c>
      <c r="F103" s="39">
        <v>0.4</v>
      </c>
      <c r="G103" s="39">
        <v>1.4</v>
      </c>
      <c r="H103" s="39">
        <v>15.3</v>
      </c>
      <c r="I103" s="39">
        <v>31.3</v>
      </c>
      <c r="J103" s="7"/>
      <c r="K103" s="7">
        <v>170.4</v>
      </c>
      <c r="L103" s="71">
        <v>31857.1</v>
      </c>
    </row>
    <row r="104" spans="1:12" x14ac:dyDescent="0.2">
      <c r="A104" s="44" t="s">
        <v>44</v>
      </c>
      <c r="B104" s="9">
        <v>43157</v>
      </c>
      <c r="C104" s="9">
        <v>43186</v>
      </c>
      <c r="D104" s="6">
        <v>0.18099999999999999</v>
      </c>
      <c r="E104" s="39">
        <v>20.8</v>
      </c>
      <c r="F104" s="39">
        <v>0.3</v>
      </c>
      <c r="G104" s="39">
        <v>0.8</v>
      </c>
      <c r="H104" s="39">
        <v>19.2</v>
      </c>
      <c r="I104" s="39">
        <v>26</v>
      </c>
      <c r="J104" s="7"/>
      <c r="K104" s="7">
        <v>147.5</v>
      </c>
      <c r="L104" s="71">
        <v>38562.9</v>
      </c>
    </row>
    <row r="105" spans="1:12" x14ac:dyDescent="0.2">
      <c r="A105" s="44" t="s">
        <v>44</v>
      </c>
      <c r="B105" s="9">
        <v>43186</v>
      </c>
      <c r="C105" s="9">
        <v>43217</v>
      </c>
      <c r="D105" s="6">
        <v>0.33300000000000002</v>
      </c>
      <c r="E105" s="39">
        <v>47.9</v>
      </c>
      <c r="F105" s="39">
        <v>0.6</v>
      </c>
      <c r="G105" s="39">
        <v>2.4</v>
      </c>
      <c r="H105" s="39">
        <v>25.3</v>
      </c>
      <c r="I105" s="39">
        <v>52.9</v>
      </c>
      <c r="J105" s="7"/>
      <c r="K105" s="7">
        <v>233.1</v>
      </c>
      <c r="L105" s="71">
        <v>65951.3</v>
      </c>
    </row>
    <row r="106" spans="1:12" x14ac:dyDescent="0.2">
      <c r="A106" s="44" t="s">
        <v>44</v>
      </c>
      <c r="B106" s="9">
        <v>43217</v>
      </c>
      <c r="C106" s="9">
        <v>43248</v>
      </c>
      <c r="D106" s="6">
        <v>0.22800000000000001</v>
      </c>
      <c r="E106" s="39">
        <v>15.2</v>
      </c>
      <c r="F106" s="39">
        <v>0.2</v>
      </c>
      <c r="G106" s="39">
        <v>1.2</v>
      </c>
      <c r="H106" s="39">
        <v>40.5</v>
      </c>
      <c r="I106" s="39">
        <v>26.2</v>
      </c>
      <c r="J106" s="7"/>
      <c r="K106" s="7">
        <v>111.7</v>
      </c>
      <c r="L106" s="71">
        <v>27460.799999999999</v>
      </c>
    </row>
    <row r="107" spans="1:12" x14ac:dyDescent="0.2">
      <c r="A107" s="44" t="s">
        <v>44</v>
      </c>
      <c r="B107" s="9">
        <v>43248</v>
      </c>
      <c r="C107" s="9">
        <v>43280</v>
      </c>
      <c r="D107" s="6">
        <v>0.25</v>
      </c>
      <c r="E107" s="39">
        <v>18</v>
      </c>
      <c r="F107" s="39">
        <v>0.2</v>
      </c>
      <c r="G107" s="39">
        <v>1.3</v>
      </c>
      <c r="H107" s="39">
        <v>20.9</v>
      </c>
      <c r="I107" s="39">
        <v>42.2</v>
      </c>
      <c r="J107" s="7"/>
      <c r="K107" s="7">
        <v>112.7</v>
      </c>
      <c r="L107" s="71">
        <v>31679.5</v>
      </c>
    </row>
    <row r="108" spans="1:12" x14ac:dyDescent="0.2">
      <c r="A108" s="44" t="s">
        <v>44</v>
      </c>
      <c r="B108" s="9">
        <v>43280</v>
      </c>
      <c r="C108" s="9">
        <v>43311</v>
      </c>
      <c r="D108" s="6">
        <v>0.19800000000000001</v>
      </c>
      <c r="E108" s="39">
        <v>26.5</v>
      </c>
      <c r="F108" s="39">
        <v>0.3</v>
      </c>
      <c r="G108" s="39">
        <v>1</v>
      </c>
      <c r="H108" s="39">
        <v>14.2</v>
      </c>
      <c r="I108" s="39">
        <v>19.5</v>
      </c>
      <c r="J108" s="7"/>
      <c r="K108" s="7">
        <v>136</v>
      </c>
      <c r="L108" s="71">
        <v>34938.6</v>
      </c>
    </row>
    <row r="109" spans="1:12" x14ac:dyDescent="0.2">
      <c r="A109" s="44" t="s">
        <v>44</v>
      </c>
      <c r="B109" s="9">
        <v>43311</v>
      </c>
      <c r="C109" s="9">
        <v>43341</v>
      </c>
      <c r="D109" s="6">
        <v>0.38</v>
      </c>
      <c r="E109" s="39">
        <v>35.6</v>
      </c>
      <c r="F109" s="39">
        <v>0.3</v>
      </c>
      <c r="G109" s="39">
        <v>2.1</v>
      </c>
      <c r="H109" s="39">
        <v>23.9</v>
      </c>
      <c r="I109" s="39">
        <v>45.2</v>
      </c>
      <c r="J109" s="7"/>
      <c r="K109" s="7">
        <v>179.5</v>
      </c>
      <c r="L109" s="71">
        <v>83064.100000000006</v>
      </c>
    </row>
    <row r="110" spans="1:12" x14ac:dyDescent="0.2">
      <c r="A110" s="44" t="s">
        <v>44</v>
      </c>
      <c r="B110" s="9">
        <v>43341</v>
      </c>
      <c r="C110" s="9">
        <v>43371</v>
      </c>
      <c r="D110" s="6">
        <v>0.435</v>
      </c>
      <c r="E110" s="39">
        <v>24.7</v>
      </c>
      <c r="F110" s="39">
        <v>0.4</v>
      </c>
      <c r="G110" s="39">
        <v>3.8</v>
      </c>
      <c r="H110" s="39">
        <v>26</v>
      </c>
      <c r="I110" s="39">
        <v>41.4</v>
      </c>
      <c r="J110" s="7"/>
      <c r="K110" s="7">
        <v>154.80000000000001</v>
      </c>
      <c r="L110" s="71">
        <v>102173.3</v>
      </c>
    </row>
    <row r="111" spans="1:12" x14ac:dyDescent="0.2">
      <c r="A111" s="44" t="s">
        <v>44</v>
      </c>
      <c r="B111" s="9">
        <v>43371</v>
      </c>
      <c r="C111" s="9">
        <v>43403</v>
      </c>
      <c r="D111" s="6">
        <v>0.372</v>
      </c>
      <c r="E111" s="39">
        <v>27.8</v>
      </c>
      <c r="F111" s="39">
        <v>0.4</v>
      </c>
      <c r="G111" s="39">
        <v>3.5</v>
      </c>
      <c r="H111" s="39">
        <v>32.9</v>
      </c>
      <c r="I111" s="39">
        <v>55.3</v>
      </c>
      <c r="J111" s="7"/>
      <c r="K111" s="7">
        <v>189.1</v>
      </c>
      <c r="L111" s="71">
        <v>114044.1</v>
      </c>
    </row>
    <row r="112" spans="1:12" x14ac:dyDescent="0.2">
      <c r="A112" s="44" t="s">
        <v>44</v>
      </c>
      <c r="B112" s="9">
        <v>43403</v>
      </c>
      <c r="C112" s="9">
        <v>43433</v>
      </c>
      <c r="D112" s="6">
        <v>0.31</v>
      </c>
      <c r="E112" s="39">
        <v>34.1</v>
      </c>
      <c r="F112" s="39">
        <v>0.3</v>
      </c>
      <c r="G112" s="39">
        <v>2.4</v>
      </c>
      <c r="H112" s="39">
        <v>41.7</v>
      </c>
      <c r="I112" s="39">
        <v>68.900000000000006</v>
      </c>
      <c r="J112" s="7"/>
      <c r="K112" s="7">
        <v>172.6</v>
      </c>
      <c r="L112" s="71">
        <v>108116.2</v>
      </c>
    </row>
    <row r="113" spans="1:12" ht="15" thickBot="1" x14ac:dyDescent="0.25">
      <c r="A113" s="43" t="s">
        <v>44</v>
      </c>
      <c r="B113" s="10">
        <v>43433</v>
      </c>
      <c r="C113" s="10">
        <v>43461</v>
      </c>
      <c r="D113" s="11">
        <v>0.26</v>
      </c>
      <c r="E113" s="12">
        <v>36</v>
      </c>
      <c r="F113" s="12">
        <v>0.6</v>
      </c>
      <c r="G113" s="12">
        <v>1.6</v>
      </c>
      <c r="H113" s="12">
        <v>29.9</v>
      </c>
      <c r="I113" s="12">
        <v>44.5</v>
      </c>
      <c r="J113" s="13"/>
      <c r="K113" s="13">
        <v>222.1</v>
      </c>
      <c r="L113" s="72">
        <v>55475.1</v>
      </c>
    </row>
    <row r="114" spans="1:12" x14ac:dyDescent="0.2">
      <c r="A114" s="44" t="s">
        <v>45</v>
      </c>
      <c r="B114" s="9">
        <v>43097</v>
      </c>
      <c r="C114" s="9">
        <v>43126</v>
      </c>
      <c r="D114" s="6">
        <v>0.27800000000000002</v>
      </c>
      <c r="E114" s="39" t="s">
        <v>9</v>
      </c>
      <c r="F114" s="39">
        <v>0.7</v>
      </c>
      <c r="G114" s="39">
        <v>2.1</v>
      </c>
      <c r="H114" s="39">
        <v>21.9</v>
      </c>
      <c r="I114" s="39">
        <v>46.5</v>
      </c>
      <c r="J114" s="7"/>
      <c r="K114" s="7">
        <v>256.10000000000002</v>
      </c>
      <c r="L114" s="71">
        <v>66433.600000000006</v>
      </c>
    </row>
    <row r="115" spans="1:12" x14ac:dyDescent="0.2">
      <c r="A115" s="44" t="s">
        <v>45</v>
      </c>
      <c r="B115" s="9">
        <v>43126</v>
      </c>
      <c r="C115" s="9">
        <v>43157</v>
      </c>
      <c r="D115" s="6">
        <v>0.123</v>
      </c>
      <c r="E115" s="39">
        <v>28.7</v>
      </c>
      <c r="F115" s="39">
        <v>0.3</v>
      </c>
      <c r="G115" s="39">
        <v>0.8</v>
      </c>
      <c r="H115" s="39">
        <v>13.2</v>
      </c>
      <c r="I115" s="39">
        <v>24.5</v>
      </c>
      <c r="J115" s="7"/>
      <c r="K115" s="7">
        <v>167.6</v>
      </c>
      <c r="L115" s="71">
        <v>24502.7</v>
      </c>
    </row>
    <row r="116" spans="1:12" x14ac:dyDescent="0.2">
      <c r="A116" s="44" t="s">
        <v>45</v>
      </c>
      <c r="B116" s="9">
        <v>43157</v>
      </c>
      <c r="C116" s="9">
        <v>43186</v>
      </c>
      <c r="D116" s="6">
        <v>0.13400000000000001</v>
      </c>
      <c r="E116" s="39">
        <v>23.9</v>
      </c>
      <c r="F116" s="39">
        <v>0.3</v>
      </c>
      <c r="G116" s="39">
        <v>1.4</v>
      </c>
      <c r="H116" s="39">
        <v>15.8</v>
      </c>
      <c r="I116" s="39">
        <v>31.5</v>
      </c>
      <c r="J116" s="7"/>
      <c r="K116" s="7">
        <v>149.30000000000001</v>
      </c>
      <c r="L116" s="71">
        <v>35402.199999999997</v>
      </c>
    </row>
    <row r="117" spans="1:12" x14ac:dyDescent="0.2">
      <c r="A117" s="44" t="s">
        <v>45</v>
      </c>
      <c r="B117" s="9">
        <v>43186</v>
      </c>
      <c r="C117" s="9">
        <v>43217</v>
      </c>
      <c r="D117" s="6">
        <v>0.21199999999999999</v>
      </c>
      <c r="E117" s="39">
        <v>21.4</v>
      </c>
      <c r="F117" s="39">
        <v>0.5</v>
      </c>
      <c r="G117" s="39">
        <v>1.6</v>
      </c>
      <c r="H117" s="39">
        <v>14.1</v>
      </c>
      <c r="I117" s="39">
        <v>33.6</v>
      </c>
      <c r="J117" s="7"/>
      <c r="K117" s="7">
        <v>127.8</v>
      </c>
      <c r="L117" s="71">
        <v>26302.9</v>
      </c>
    </row>
    <row r="118" spans="1:12" x14ac:dyDescent="0.2">
      <c r="A118" s="44" t="s">
        <v>45</v>
      </c>
      <c r="B118" s="9">
        <v>43217</v>
      </c>
      <c r="C118" s="9">
        <v>43248</v>
      </c>
      <c r="D118" s="6">
        <v>0.18099999999999999</v>
      </c>
      <c r="E118" s="39">
        <v>15.6</v>
      </c>
      <c r="F118" s="39">
        <v>1</v>
      </c>
      <c r="G118" s="39">
        <v>0.8</v>
      </c>
      <c r="H118" s="39">
        <v>11.7</v>
      </c>
      <c r="I118" s="39">
        <v>20.6</v>
      </c>
      <c r="J118" s="7"/>
      <c r="K118" s="7">
        <v>165.5</v>
      </c>
      <c r="L118" s="71">
        <v>15087.4</v>
      </c>
    </row>
    <row r="119" spans="1:12" x14ac:dyDescent="0.2">
      <c r="A119" s="44" t="s">
        <v>45</v>
      </c>
      <c r="B119" s="9">
        <v>43248</v>
      </c>
      <c r="C119" s="9">
        <v>43280</v>
      </c>
      <c r="D119" s="6">
        <v>0.23200000000000001</v>
      </c>
      <c r="E119" s="39">
        <v>16.3</v>
      </c>
      <c r="F119" s="39">
        <v>0.4</v>
      </c>
      <c r="G119" s="39">
        <v>1.5</v>
      </c>
      <c r="H119" s="39">
        <v>10.199999999999999</v>
      </c>
      <c r="I119" s="39">
        <v>18.5</v>
      </c>
      <c r="J119" s="7"/>
      <c r="K119" s="7">
        <v>116.7</v>
      </c>
      <c r="L119" s="71">
        <v>28645.9</v>
      </c>
    </row>
    <row r="120" spans="1:12" x14ac:dyDescent="0.2">
      <c r="A120" s="44" t="s">
        <v>45</v>
      </c>
      <c r="B120" s="9">
        <v>43280</v>
      </c>
      <c r="C120" s="9">
        <v>43311</v>
      </c>
      <c r="D120" s="6">
        <v>0.12</v>
      </c>
      <c r="E120" s="39">
        <v>12.4</v>
      </c>
      <c r="F120" s="39">
        <v>0.2</v>
      </c>
      <c r="G120" s="39">
        <v>1.3</v>
      </c>
      <c r="H120" s="39">
        <v>6.9</v>
      </c>
      <c r="I120" s="39">
        <v>13.6</v>
      </c>
      <c r="J120" s="7"/>
      <c r="K120" s="7">
        <v>94.6</v>
      </c>
      <c r="L120" s="71">
        <v>17760.099999999999</v>
      </c>
    </row>
    <row r="121" spans="1:12" x14ac:dyDescent="0.2">
      <c r="A121" s="44" t="s">
        <v>45</v>
      </c>
      <c r="B121" s="9">
        <v>43311</v>
      </c>
      <c r="C121" s="9">
        <v>43341</v>
      </c>
      <c r="D121" s="6">
        <v>0.187</v>
      </c>
      <c r="E121" s="39">
        <v>19.399999999999999</v>
      </c>
      <c r="F121" s="39">
        <v>0.4</v>
      </c>
      <c r="G121" s="39">
        <v>0.4</v>
      </c>
      <c r="H121" s="39">
        <v>13.3</v>
      </c>
      <c r="I121" s="39">
        <v>16</v>
      </c>
      <c r="J121" s="7"/>
      <c r="K121" s="7">
        <v>132.9</v>
      </c>
      <c r="L121" s="71">
        <v>32696.1</v>
      </c>
    </row>
    <row r="122" spans="1:12" x14ac:dyDescent="0.2">
      <c r="A122" s="44" t="s">
        <v>45</v>
      </c>
      <c r="B122" s="9">
        <v>43341</v>
      </c>
      <c r="C122" s="9">
        <v>43371</v>
      </c>
      <c r="D122" s="6">
        <v>0.25</v>
      </c>
      <c r="E122" s="39">
        <v>29.5</v>
      </c>
      <c r="F122" s="39">
        <v>0.6</v>
      </c>
      <c r="G122" s="39">
        <v>2.2000000000000002</v>
      </c>
      <c r="H122" s="39">
        <v>19.600000000000001</v>
      </c>
      <c r="I122" s="39">
        <v>46.3</v>
      </c>
      <c r="J122" s="7"/>
      <c r="K122" s="7">
        <v>170.7</v>
      </c>
      <c r="L122" s="71">
        <v>54581.3</v>
      </c>
    </row>
    <row r="123" spans="1:12" x14ac:dyDescent="0.2">
      <c r="A123" s="44" t="s">
        <v>45</v>
      </c>
      <c r="B123" s="9">
        <v>43371</v>
      </c>
      <c r="C123" s="9">
        <v>43403</v>
      </c>
      <c r="D123" s="6">
        <v>0.29799999999999999</v>
      </c>
      <c r="E123" s="39">
        <v>15.5</v>
      </c>
      <c r="F123" s="39">
        <v>1.2</v>
      </c>
      <c r="G123" s="39">
        <v>1.5</v>
      </c>
      <c r="H123" s="39">
        <v>14.1</v>
      </c>
      <c r="I123" s="39">
        <v>27.3</v>
      </c>
      <c r="J123" s="7"/>
      <c r="K123" s="7">
        <v>194.3</v>
      </c>
      <c r="L123" s="71">
        <v>26142.5</v>
      </c>
    </row>
    <row r="124" spans="1:12" x14ac:dyDescent="0.2">
      <c r="A124" s="44" t="s">
        <v>45</v>
      </c>
      <c r="B124" s="9">
        <v>43403</v>
      </c>
      <c r="C124" s="9">
        <v>43433</v>
      </c>
      <c r="D124" s="6">
        <v>0.158</v>
      </c>
      <c r="E124" s="39">
        <v>10.7</v>
      </c>
      <c r="F124" s="39">
        <v>1.3</v>
      </c>
      <c r="G124" s="39">
        <v>0.5</v>
      </c>
      <c r="H124" s="39">
        <v>8.5</v>
      </c>
      <c r="I124" s="39">
        <v>17.600000000000001</v>
      </c>
      <c r="J124" s="7"/>
      <c r="K124" s="7">
        <v>198.1</v>
      </c>
      <c r="L124" s="71">
        <v>14137.6</v>
      </c>
    </row>
    <row r="125" spans="1:12" ht="15" thickBot="1" x14ac:dyDescent="0.25">
      <c r="A125" s="43" t="s">
        <v>45</v>
      </c>
      <c r="B125" s="10">
        <v>43433</v>
      </c>
      <c r="C125" s="10">
        <v>43461</v>
      </c>
      <c r="D125" s="11">
        <v>0.318</v>
      </c>
      <c r="E125" s="12">
        <v>32.799999999999997</v>
      </c>
      <c r="F125" s="12">
        <v>0.6</v>
      </c>
      <c r="G125" s="12">
        <v>2.2000000000000002</v>
      </c>
      <c r="H125" s="12">
        <v>19.5</v>
      </c>
      <c r="I125" s="12">
        <v>45</v>
      </c>
      <c r="J125" s="13"/>
      <c r="K125" s="13">
        <v>235.5</v>
      </c>
      <c r="L125" s="72">
        <v>37925.300000000003</v>
      </c>
    </row>
    <row r="126" spans="1:12" x14ac:dyDescent="0.2">
      <c r="A126" s="45" t="s">
        <v>46</v>
      </c>
      <c r="B126" s="5">
        <v>43097</v>
      </c>
      <c r="C126" s="5">
        <v>43126</v>
      </c>
      <c r="D126" s="15">
        <v>0.27700000000000002</v>
      </c>
      <c r="E126" s="16" t="s">
        <v>9</v>
      </c>
      <c r="F126" s="16">
        <v>0.4</v>
      </c>
      <c r="G126" s="16">
        <v>5.5</v>
      </c>
      <c r="H126" s="16">
        <v>12.7</v>
      </c>
      <c r="I126" s="16">
        <v>25.3</v>
      </c>
      <c r="J126" s="8"/>
      <c r="K126" s="8">
        <v>104.4</v>
      </c>
      <c r="L126" s="70">
        <v>16036.7</v>
      </c>
    </row>
    <row r="127" spans="1:12" x14ac:dyDescent="0.2">
      <c r="A127" s="44" t="s">
        <v>46</v>
      </c>
      <c r="B127" s="9">
        <v>43126</v>
      </c>
      <c r="C127" s="9">
        <v>43157</v>
      </c>
      <c r="D127" s="6">
        <v>8.5999999999999993E-2</v>
      </c>
      <c r="E127" s="39">
        <v>14.3</v>
      </c>
      <c r="F127" s="39">
        <v>0.2</v>
      </c>
      <c r="G127" s="39">
        <v>0.7</v>
      </c>
      <c r="H127" s="39">
        <v>9.3000000000000007</v>
      </c>
      <c r="I127" s="39">
        <v>21.5</v>
      </c>
      <c r="J127" s="7"/>
      <c r="K127" s="7">
        <v>88.3</v>
      </c>
      <c r="L127" s="71">
        <v>10811.2</v>
      </c>
    </row>
    <row r="128" spans="1:12" x14ac:dyDescent="0.2">
      <c r="A128" s="44" t="s">
        <v>46</v>
      </c>
      <c r="B128" s="9">
        <v>43157</v>
      </c>
      <c r="C128" s="9">
        <v>43186</v>
      </c>
      <c r="D128" s="6">
        <v>0.14099999999999999</v>
      </c>
      <c r="E128" s="39">
        <v>19.5</v>
      </c>
      <c r="F128" s="39">
        <v>0.3</v>
      </c>
      <c r="G128" s="39">
        <v>1.3</v>
      </c>
      <c r="H128" s="39">
        <v>16.5</v>
      </c>
      <c r="I128" s="39">
        <v>31.2</v>
      </c>
      <c r="J128" s="7"/>
      <c r="K128" s="7">
        <v>142.80000000000001</v>
      </c>
      <c r="L128" s="71">
        <v>11138.4</v>
      </c>
    </row>
    <row r="129" spans="1:12" x14ac:dyDescent="0.2">
      <c r="A129" s="44" t="s">
        <v>46</v>
      </c>
      <c r="B129" s="9">
        <v>43186</v>
      </c>
      <c r="C129" s="9">
        <v>43217</v>
      </c>
      <c r="D129" s="6">
        <v>0.20499999999999999</v>
      </c>
      <c r="E129" s="39">
        <v>20.7</v>
      </c>
      <c r="F129" s="39">
        <v>0.4</v>
      </c>
      <c r="G129" s="39">
        <v>1.1000000000000001</v>
      </c>
      <c r="H129" s="39">
        <v>11.4</v>
      </c>
      <c r="I129" s="39">
        <v>26.2</v>
      </c>
      <c r="J129" s="7"/>
      <c r="K129" s="7">
        <v>120.5</v>
      </c>
      <c r="L129" s="71">
        <v>12279.1</v>
      </c>
    </row>
    <row r="130" spans="1:12" x14ac:dyDescent="0.2">
      <c r="A130" s="44" t="s">
        <v>46</v>
      </c>
      <c r="B130" s="9">
        <v>43217</v>
      </c>
      <c r="C130" s="9">
        <v>43248</v>
      </c>
      <c r="D130" s="6">
        <v>0.215</v>
      </c>
      <c r="E130" s="39">
        <v>12.1</v>
      </c>
      <c r="F130" s="39">
        <v>1.2</v>
      </c>
      <c r="G130" s="39">
        <v>1.8</v>
      </c>
      <c r="H130" s="39">
        <v>9</v>
      </c>
      <c r="I130" s="39">
        <v>18.7</v>
      </c>
      <c r="J130" s="7"/>
      <c r="K130" s="7">
        <v>90.9</v>
      </c>
      <c r="L130" s="71">
        <v>8197</v>
      </c>
    </row>
    <row r="131" spans="1:12" x14ac:dyDescent="0.2">
      <c r="A131" s="44" t="s">
        <v>46</v>
      </c>
      <c r="B131" s="9">
        <v>43248</v>
      </c>
      <c r="C131" s="9">
        <v>43280</v>
      </c>
      <c r="D131" s="6" t="s">
        <v>9</v>
      </c>
      <c r="E131" s="39" t="s">
        <v>9</v>
      </c>
      <c r="F131" s="39" t="s">
        <v>9</v>
      </c>
      <c r="G131" s="39" t="s">
        <v>9</v>
      </c>
      <c r="H131" s="39" t="s">
        <v>9</v>
      </c>
      <c r="I131" s="39" t="s">
        <v>9</v>
      </c>
      <c r="J131" s="7"/>
      <c r="K131" s="7" t="s">
        <v>9</v>
      </c>
      <c r="L131" s="71" t="s">
        <v>9</v>
      </c>
    </row>
    <row r="132" spans="1:12" x14ac:dyDescent="0.2">
      <c r="A132" s="44" t="s">
        <v>46</v>
      </c>
      <c r="B132" s="9">
        <v>43280</v>
      </c>
      <c r="C132" s="9">
        <v>43311</v>
      </c>
      <c r="D132" s="6">
        <v>0.16</v>
      </c>
      <c r="E132" s="39">
        <v>18.600000000000001</v>
      </c>
      <c r="F132" s="39">
        <v>0.3</v>
      </c>
      <c r="G132" s="39">
        <v>1.5</v>
      </c>
      <c r="H132" s="39">
        <v>13.5</v>
      </c>
      <c r="I132" s="39">
        <v>27.6</v>
      </c>
      <c r="J132" s="7"/>
      <c r="K132" s="7">
        <v>112</v>
      </c>
      <c r="L132" s="71">
        <v>18893.400000000001</v>
      </c>
    </row>
    <row r="133" spans="1:12" x14ac:dyDescent="0.2">
      <c r="A133" s="44" t="s">
        <v>46</v>
      </c>
      <c r="B133" s="9">
        <v>43311</v>
      </c>
      <c r="C133" s="9">
        <v>43341</v>
      </c>
      <c r="D133" s="6">
        <v>0.22700000000000001</v>
      </c>
      <c r="E133" s="39">
        <v>22.9</v>
      </c>
      <c r="F133" s="39">
        <v>0.3</v>
      </c>
      <c r="G133" s="39">
        <v>1.6</v>
      </c>
      <c r="H133" s="39">
        <v>15.8</v>
      </c>
      <c r="I133" s="39">
        <v>35.299999999999997</v>
      </c>
      <c r="J133" s="7"/>
      <c r="K133" s="7">
        <v>123.7</v>
      </c>
      <c r="L133" s="71">
        <v>35587.5</v>
      </c>
    </row>
    <row r="134" spans="1:12" x14ac:dyDescent="0.2">
      <c r="A134" s="44" t="s">
        <v>46</v>
      </c>
      <c r="B134" s="9">
        <v>43341</v>
      </c>
      <c r="C134" s="9">
        <v>43371</v>
      </c>
      <c r="D134" s="6">
        <v>0.33600000000000002</v>
      </c>
      <c r="E134" s="39">
        <v>23.9</v>
      </c>
      <c r="F134" s="39">
        <v>0.3</v>
      </c>
      <c r="G134" s="39">
        <v>2.2000000000000002</v>
      </c>
      <c r="H134" s="39">
        <v>19.7</v>
      </c>
      <c r="I134" s="39">
        <v>47.4</v>
      </c>
      <c r="J134" s="7"/>
      <c r="K134" s="7">
        <v>130.30000000000001</v>
      </c>
      <c r="L134" s="71">
        <v>37970.1</v>
      </c>
    </row>
    <row r="135" spans="1:12" x14ac:dyDescent="0.2">
      <c r="A135" s="44" t="s">
        <v>46</v>
      </c>
      <c r="B135" s="9">
        <v>43371</v>
      </c>
      <c r="C135" s="9">
        <v>43403</v>
      </c>
      <c r="D135" s="6">
        <v>0.48199999999999998</v>
      </c>
      <c r="E135" s="39">
        <v>19.2</v>
      </c>
      <c r="F135" s="39">
        <v>0.3</v>
      </c>
      <c r="G135" s="39">
        <v>2</v>
      </c>
      <c r="H135" s="39">
        <v>15.2</v>
      </c>
      <c r="I135" s="39">
        <v>37</v>
      </c>
      <c r="J135" s="7"/>
      <c r="K135" s="7">
        <v>97.8</v>
      </c>
      <c r="L135" s="71">
        <v>18996.599999999999</v>
      </c>
    </row>
    <row r="136" spans="1:12" x14ac:dyDescent="0.2">
      <c r="A136" s="44" t="s">
        <v>46</v>
      </c>
      <c r="B136" s="9">
        <v>43403</v>
      </c>
      <c r="C136" s="9">
        <v>43433</v>
      </c>
      <c r="D136" s="6">
        <v>0.33</v>
      </c>
      <c r="E136" s="39">
        <v>8.5</v>
      </c>
      <c r="F136" s="39">
        <v>0.1</v>
      </c>
      <c r="G136" s="39">
        <v>0.8</v>
      </c>
      <c r="H136" s="39">
        <v>5.8</v>
      </c>
      <c r="I136" s="39">
        <v>85.2</v>
      </c>
      <c r="J136" s="7"/>
      <c r="K136" s="7">
        <v>64.3</v>
      </c>
      <c r="L136" s="71">
        <v>4797.5</v>
      </c>
    </row>
    <row r="137" spans="1:12" ht="15" thickBot="1" x14ac:dyDescent="0.25">
      <c r="A137" s="43" t="s">
        <v>46</v>
      </c>
      <c r="B137" s="10">
        <v>43433</v>
      </c>
      <c r="C137" s="10">
        <v>43461</v>
      </c>
      <c r="D137" s="11">
        <v>0.10199999999999999</v>
      </c>
      <c r="E137" s="12">
        <v>12.8</v>
      </c>
      <c r="F137" s="12">
        <v>0.3</v>
      </c>
      <c r="G137" s="12">
        <v>0.9</v>
      </c>
      <c r="H137" s="12">
        <v>10.8</v>
      </c>
      <c r="I137" s="12">
        <v>26.9</v>
      </c>
      <c r="J137" s="13"/>
      <c r="K137" s="13">
        <v>127.5</v>
      </c>
      <c r="L137" s="72">
        <v>12306.3</v>
      </c>
    </row>
    <row r="138" spans="1:12" x14ac:dyDescent="0.2">
      <c r="A138" s="45" t="s">
        <v>166</v>
      </c>
      <c r="B138" s="5">
        <v>43097</v>
      </c>
      <c r="C138" s="5">
        <v>43126</v>
      </c>
      <c r="D138" s="15">
        <v>0.113</v>
      </c>
      <c r="E138" s="16" t="s">
        <v>9</v>
      </c>
      <c r="F138" s="16">
        <v>0.4</v>
      </c>
      <c r="G138" s="16">
        <v>1</v>
      </c>
      <c r="H138" s="16">
        <v>53.8</v>
      </c>
      <c r="I138" s="16">
        <v>82.8</v>
      </c>
      <c r="J138" s="8"/>
      <c r="K138" s="8"/>
      <c r="L138" s="70">
        <v>8042.2</v>
      </c>
    </row>
    <row r="139" spans="1:12" x14ac:dyDescent="0.2">
      <c r="A139" s="44" t="s">
        <v>166</v>
      </c>
      <c r="B139" s="9">
        <v>43126</v>
      </c>
      <c r="C139" s="9">
        <v>43157</v>
      </c>
      <c r="D139" s="6">
        <v>0.11600000000000001</v>
      </c>
      <c r="E139" s="39">
        <v>39.5</v>
      </c>
      <c r="F139" s="39">
        <v>0.4</v>
      </c>
      <c r="G139" s="39">
        <v>0.9</v>
      </c>
      <c r="H139" s="39">
        <v>124.6</v>
      </c>
      <c r="I139" s="39">
        <v>124.5</v>
      </c>
      <c r="J139" s="7"/>
      <c r="K139" s="7"/>
      <c r="L139" s="71">
        <v>11643.1</v>
      </c>
    </row>
    <row r="140" spans="1:12" x14ac:dyDescent="0.2">
      <c r="A140" s="44" t="s">
        <v>166</v>
      </c>
      <c r="B140" s="9">
        <v>43157</v>
      </c>
      <c r="C140" s="9">
        <v>43186</v>
      </c>
      <c r="D140" s="6">
        <v>0.14299999999999999</v>
      </c>
      <c r="E140" s="39">
        <v>50.5</v>
      </c>
      <c r="F140" s="39">
        <v>0.4</v>
      </c>
      <c r="G140" s="39">
        <v>1.3</v>
      </c>
      <c r="H140" s="39">
        <v>472.2</v>
      </c>
      <c r="I140" s="39">
        <v>277</v>
      </c>
      <c r="J140" s="7"/>
      <c r="K140" s="7"/>
      <c r="L140" s="71">
        <v>14666.6</v>
      </c>
    </row>
    <row r="141" spans="1:12" x14ac:dyDescent="0.2">
      <c r="A141" s="44" t="s">
        <v>166</v>
      </c>
      <c r="B141" s="9">
        <v>43186</v>
      </c>
      <c r="C141" s="9">
        <v>43217</v>
      </c>
      <c r="D141" s="6">
        <v>0.20300000000000001</v>
      </c>
      <c r="E141" s="39">
        <v>56</v>
      </c>
      <c r="F141" s="39">
        <v>0.5</v>
      </c>
      <c r="G141" s="39">
        <v>1.6</v>
      </c>
      <c r="H141" s="39">
        <v>129.30000000000001</v>
      </c>
      <c r="I141" s="39">
        <v>142.1</v>
      </c>
      <c r="J141" s="7"/>
      <c r="K141" s="7"/>
      <c r="L141" s="71">
        <v>16559.400000000001</v>
      </c>
    </row>
    <row r="142" spans="1:12" x14ac:dyDescent="0.2">
      <c r="A142" s="44" t="s">
        <v>166</v>
      </c>
      <c r="B142" s="9">
        <v>43217</v>
      </c>
      <c r="C142" s="9">
        <v>43248</v>
      </c>
      <c r="D142" s="6">
        <v>0.218</v>
      </c>
      <c r="E142" s="39">
        <v>45.2</v>
      </c>
      <c r="F142" s="39">
        <v>0.4</v>
      </c>
      <c r="G142" s="39">
        <v>1.3</v>
      </c>
      <c r="H142" s="39">
        <v>197.8</v>
      </c>
      <c r="I142" s="39">
        <v>168.5</v>
      </c>
      <c r="J142" s="7"/>
      <c r="K142" s="7"/>
      <c r="L142" s="71">
        <v>13853.3</v>
      </c>
    </row>
    <row r="143" spans="1:12" x14ac:dyDescent="0.2">
      <c r="A143" s="44" t="s">
        <v>166</v>
      </c>
      <c r="B143" s="9">
        <v>43248</v>
      </c>
      <c r="C143" s="9">
        <v>43280</v>
      </c>
      <c r="D143" s="6">
        <v>0.219</v>
      </c>
      <c r="E143" s="39">
        <v>30.6</v>
      </c>
      <c r="F143" s="39">
        <v>0.3</v>
      </c>
      <c r="G143" s="39">
        <v>1.5</v>
      </c>
      <c r="H143" s="39">
        <v>81.2</v>
      </c>
      <c r="I143" s="39">
        <v>99.9</v>
      </c>
      <c r="J143" s="7"/>
      <c r="K143" s="7"/>
      <c r="L143" s="71">
        <v>14757.3</v>
      </c>
    </row>
    <row r="144" spans="1:12" x14ac:dyDescent="0.2">
      <c r="A144" s="44" t="s">
        <v>166</v>
      </c>
      <c r="B144" s="9">
        <v>43280</v>
      </c>
      <c r="C144" s="9">
        <v>43311</v>
      </c>
      <c r="D144" s="6">
        <v>0.17499999999999999</v>
      </c>
      <c r="E144" s="39">
        <v>39.1</v>
      </c>
      <c r="F144" s="39">
        <v>0.6</v>
      </c>
      <c r="G144" s="39">
        <v>1.3</v>
      </c>
      <c r="H144" s="39">
        <v>175.7</v>
      </c>
      <c r="I144" s="39">
        <v>184.8</v>
      </c>
      <c r="J144" s="7"/>
      <c r="K144" s="7"/>
      <c r="L144" s="71">
        <v>22987.200000000001</v>
      </c>
    </row>
    <row r="145" spans="1:12" x14ac:dyDescent="0.2">
      <c r="A145" s="44" t="s">
        <v>166</v>
      </c>
      <c r="B145" s="9">
        <v>43311</v>
      </c>
      <c r="C145" s="9">
        <v>43341</v>
      </c>
      <c r="D145" s="6">
        <v>0.218</v>
      </c>
      <c r="E145" s="39">
        <v>27.7</v>
      </c>
      <c r="F145" s="39">
        <v>0.3</v>
      </c>
      <c r="G145" s="39">
        <v>1.3</v>
      </c>
      <c r="H145" s="39">
        <v>121.5</v>
      </c>
      <c r="I145" s="39">
        <v>118.2</v>
      </c>
      <c r="J145" s="7"/>
      <c r="K145" s="7"/>
      <c r="L145" s="71">
        <v>10942.6</v>
      </c>
    </row>
    <row r="146" spans="1:12" x14ac:dyDescent="0.2">
      <c r="A146" s="44" t="s">
        <v>166</v>
      </c>
      <c r="B146" s="9">
        <v>43341</v>
      </c>
      <c r="C146" s="9">
        <v>43371</v>
      </c>
      <c r="D146" s="6">
        <v>0.32700000000000001</v>
      </c>
      <c r="E146" s="39">
        <v>38.5</v>
      </c>
      <c r="F146" s="39">
        <v>0.4</v>
      </c>
      <c r="G146" s="39">
        <v>1.7</v>
      </c>
      <c r="H146" s="39">
        <v>78.8</v>
      </c>
      <c r="I146" s="39">
        <v>118.2</v>
      </c>
      <c r="J146" s="7"/>
      <c r="K146" s="7"/>
      <c r="L146" s="71">
        <v>12700.4</v>
      </c>
    </row>
    <row r="147" spans="1:12" x14ac:dyDescent="0.2">
      <c r="A147" s="44" t="s">
        <v>166</v>
      </c>
      <c r="B147" s="9">
        <v>43371</v>
      </c>
      <c r="C147" s="9">
        <v>43403</v>
      </c>
      <c r="D147" s="6">
        <v>0.158</v>
      </c>
      <c r="E147" s="39">
        <v>19.899999999999999</v>
      </c>
      <c r="F147" s="39">
        <v>0.3</v>
      </c>
      <c r="G147" s="39">
        <v>0.9</v>
      </c>
      <c r="H147" s="39">
        <v>39.5</v>
      </c>
      <c r="I147" s="39">
        <v>75</v>
      </c>
      <c r="J147" s="7"/>
      <c r="K147" s="7"/>
      <c r="L147" s="71">
        <v>7628.5</v>
      </c>
    </row>
    <row r="148" spans="1:12" x14ac:dyDescent="0.2">
      <c r="A148" s="44" t="s">
        <v>166</v>
      </c>
      <c r="B148" s="9">
        <v>43403</v>
      </c>
      <c r="C148" s="9">
        <v>43433</v>
      </c>
      <c r="D148" s="6">
        <v>0.126</v>
      </c>
      <c r="E148" s="39">
        <v>45</v>
      </c>
      <c r="F148" s="39">
        <v>0.2</v>
      </c>
      <c r="G148" s="39">
        <v>0.9</v>
      </c>
      <c r="H148" s="39">
        <v>139.19999999999999</v>
      </c>
      <c r="I148" s="39">
        <v>166.9</v>
      </c>
      <c r="J148" s="7"/>
      <c r="K148" s="7"/>
      <c r="L148" s="71">
        <v>10885.9</v>
      </c>
    </row>
    <row r="149" spans="1:12" ht="15" thickBot="1" x14ac:dyDescent="0.25">
      <c r="A149" s="43" t="s">
        <v>166</v>
      </c>
      <c r="B149" s="10">
        <v>43433</v>
      </c>
      <c r="C149" s="10">
        <v>43461</v>
      </c>
      <c r="D149" s="11">
        <v>9.6000000000000002E-2</v>
      </c>
      <c r="E149" s="12">
        <v>38.9</v>
      </c>
      <c r="F149" s="12">
        <v>0.3</v>
      </c>
      <c r="G149" s="12">
        <v>0.9</v>
      </c>
      <c r="H149" s="12">
        <v>46.6</v>
      </c>
      <c r="I149" s="12">
        <v>68.900000000000006</v>
      </c>
      <c r="J149" s="13"/>
      <c r="K149" s="13"/>
      <c r="L149" s="72">
        <v>8049.5</v>
      </c>
    </row>
    <row r="150" spans="1:12" x14ac:dyDescent="0.2">
      <c r="A150" s="45" t="s">
        <v>167</v>
      </c>
      <c r="B150" s="5">
        <v>43097</v>
      </c>
      <c r="C150" s="5">
        <v>43126</v>
      </c>
      <c r="D150" s="15">
        <v>8.6999999999999994E-2</v>
      </c>
      <c r="E150" s="16" t="s">
        <v>9</v>
      </c>
      <c r="F150" s="16">
        <v>0.3</v>
      </c>
      <c r="G150" s="16">
        <v>0.6</v>
      </c>
      <c r="H150" s="16">
        <v>20.5</v>
      </c>
      <c r="I150" s="16">
        <v>57.8</v>
      </c>
      <c r="J150" s="8"/>
      <c r="K150" s="8">
        <v>206.8</v>
      </c>
      <c r="L150" s="70">
        <v>3867.9</v>
      </c>
    </row>
    <row r="151" spans="1:12" x14ac:dyDescent="0.2">
      <c r="A151" s="44" t="s">
        <v>167</v>
      </c>
      <c r="B151" s="9">
        <v>43126</v>
      </c>
      <c r="C151" s="9">
        <v>43158</v>
      </c>
      <c r="D151" s="6" t="s">
        <v>9</v>
      </c>
      <c r="E151" s="39" t="s">
        <v>9</v>
      </c>
      <c r="F151" s="39" t="s">
        <v>9</v>
      </c>
      <c r="G151" s="39" t="s">
        <v>9</v>
      </c>
      <c r="H151" s="39" t="s">
        <v>9</v>
      </c>
      <c r="I151" s="39" t="s">
        <v>9</v>
      </c>
      <c r="J151" s="7"/>
      <c r="K151" s="7" t="s">
        <v>9</v>
      </c>
      <c r="L151" s="71" t="s">
        <v>9</v>
      </c>
    </row>
    <row r="152" spans="1:12" x14ac:dyDescent="0.2">
      <c r="A152" s="44" t="s">
        <v>167</v>
      </c>
      <c r="B152" s="9">
        <v>43158</v>
      </c>
      <c r="C152" s="9">
        <v>43186</v>
      </c>
      <c r="D152" s="6">
        <v>1.008</v>
      </c>
      <c r="E152" s="39">
        <v>529.29999999999995</v>
      </c>
      <c r="F152" s="39">
        <v>5.7</v>
      </c>
      <c r="G152" s="39">
        <v>44.7</v>
      </c>
      <c r="H152" s="39">
        <v>125.5</v>
      </c>
      <c r="I152" s="39">
        <v>609.4</v>
      </c>
      <c r="J152" s="7"/>
      <c r="K152" s="7">
        <v>2257.8000000000002</v>
      </c>
      <c r="L152" s="71">
        <v>48462.9</v>
      </c>
    </row>
    <row r="153" spans="1:12" x14ac:dyDescent="0.2">
      <c r="A153" s="44" t="s">
        <v>167</v>
      </c>
      <c r="B153" s="9">
        <v>43186</v>
      </c>
      <c r="C153" s="9">
        <v>43217</v>
      </c>
      <c r="D153" s="6">
        <v>0.19900000000000001</v>
      </c>
      <c r="E153" s="39">
        <v>26.3</v>
      </c>
      <c r="F153" s="39">
        <v>0.5</v>
      </c>
      <c r="G153" s="39">
        <v>1.8</v>
      </c>
      <c r="H153" s="39">
        <v>17.2</v>
      </c>
      <c r="I153" s="39">
        <v>58.7</v>
      </c>
      <c r="J153" s="7"/>
      <c r="K153" s="7">
        <v>209.7</v>
      </c>
      <c r="L153" s="71">
        <v>4988.3</v>
      </c>
    </row>
    <row r="154" spans="1:12" x14ac:dyDescent="0.2">
      <c r="A154" s="44" t="s">
        <v>167</v>
      </c>
      <c r="B154" s="9">
        <v>43217</v>
      </c>
      <c r="C154" s="9">
        <v>43248</v>
      </c>
      <c r="D154" s="6">
        <v>0.32100000000000001</v>
      </c>
      <c r="E154" s="39">
        <v>67.099999999999994</v>
      </c>
      <c r="F154" s="39">
        <v>1.1000000000000001</v>
      </c>
      <c r="G154" s="39">
        <v>4.3</v>
      </c>
      <c r="H154" s="39">
        <v>32</v>
      </c>
      <c r="I154" s="39">
        <v>109</v>
      </c>
      <c r="J154" s="7"/>
      <c r="K154" s="7">
        <v>381.2</v>
      </c>
      <c r="L154" s="71">
        <v>9741.6</v>
      </c>
    </row>
    <row r="155" spans="1:12" x14ac:dyDescent="0.2">
      <c r="A155" s="44" t="s">
        <v>167</v>
      </c>
      <c r="B155" s="9">
        <v>43248</v>
      </c>
      <c r="C155" s="9">
        <v>43280</v>
      </c>
      <c r="D155" s="6" t="s">
        <v>9</v>
      </c>
      <c r="E155" s="39" t="s">
        <v>9</v>
      </c>
      <c r="F155" s="39" t="s">
        <v>9</v>
      </c>
      <c r="G155" s="39" t="s">
        <v>9</v>
      </c>
      <c r="H155" s="39" t="s">
        <v>9</v>
      </c>
      <c r="I155" s="39" t="s">
        <v>9</v>
      </c>
      <c r="J155" s="7"/>
      <c r="K155" s="7" t="s">
        <v>9</v>
      </c>
      <c r="L155" s="71" t="s">
        <v>9</v>
      </c>
    </row>
    <row r="156" spans="1:12" x14ac:dyDescent="0.2">
      <c r="A156" s="44" t="s">
        <v>167</v>
      </c>
      <c r="B156" s="9">
        <v>43280</v>
      </c>
      <c r="C156" s="9">
        <v>43311</v>
      </c>
      <c r="D156" s="6">
        <v>0.3</v>
      </c>
      <c r="E156" s="39">
        <v>90.7</v>
      </c>
      <c r="F156" s="39">
        <v>1.2</v>
      </c>
      <c r="G156" s="39">
        <v>5.0999999999999996</v>
      </c>
      <c r="H156" s="39">
        <v>35.200000000000003</v>
      </c>
      <c r="I156" s="39">
        <v>106.9</v>
      </c>
      <c r="J156" s="7"/>
      <c r="K156" s="7">
        <v>439</v>
      </c>
      <c r="L156" s="71">
        <v>16746.099999999999</v>
      </c>
    </row>
    <row r="157" spans="1:12" x14ac:dyDescent="0.2">
      <c r="A157" s="44" t="s">
        <v>167</v>
      </c>
      <c r="B157" s="9">
        <v>43311</v>
      </c>
      <c r="C157" s="9">
        <v>43341</v>
      </c>
      <c r="D157" s="6">
        <v>0.41799999999999998</v>
      </c>
      <c r="E157" s="39">
        <v>96.7</v>
      </c>
      <c r="F157" s="39">
        <v>1.3</v>
      </c>
      <c r="G157" s="39">
        <v>7.1</v>
      </c>
      <c r="H157" s="39">
        <v>44</v>
      </c>
      <c r="I157" s="39">
        <v>206.9</v>
      </c>
      <c r="J157" s="7"/>
      <c r="K157" s="7">
        <v>521.70000000000005</v>
      </c>
      <c r="L157" s="71">
        <v>19076</v>
      </c>
    </row>
    <row r="158" spans="1:12" x14ac:dyDescent="0.2">
      <c r="A158" s="44" t="s">
        <v>167</v>
      </c>
      <c r="B158" s="9">
        <v>43341</v>
      </c>
      <c r="C158" s="9">
        <v>43371</v>
      </c>
      <c r="D158" s="6">
        <v>0.42199999999999999</v>
      </c>
      <c r="E158" s="39">
        <v>65.900000000000006</v>
      </c>
      <c r="F158" s="39">
        <v>0.9</v>
      </c>
      <c r="G158" s="39">
        <v>3.7</v>
      </c>
      <c r="H158" s="39">
        <v>47.3</v>
      </c>
      <c r="I158" s="39">
        <v>440.4</v>
      </c>
      <c r="J158" s="7"/>
      <c r="K158" s="7">
        <v>552.70000000000005</v>
      </c>
      <c r="L158" s="71">
        <v>12769</v>
      </c>
    </row>
    <row r="159" spans="1:12" x14ac:dyDescent="0.2">
      <c r="A159" s="44" t="s">
        <v>167</v>
      </c>
      <c r="B159" s="9">
        <v>43371</v>
      </c>
      <c r="C159" s="9">
        <v>43403</v>
      </c>
      <c r="D159" s="6">
        <v>0.42099999999999999</v>
      </c>
      <c r="E159" s="39">
        <v>31.8</v>
      </c>
      <c r="F159" s="39">
        <v>0.7</v>
      </c>
      <c r="G159" s="39">
        <v>2.5</v>
      </c>
      <c r="H159" s="39">
        <v>21.7</v>
      </c>
      <c r="I159" s="39">
        <v>102.3</v>
      </c>
      <c r="J159" s="7"/>
      <c r="K159" s="7">
        <v>211.5</v>
      </c>
      <c r="L159" s="71">
        <v>5763.1</v>
      </c>
    </row>
    <row r="160" spans="1:12" x14ac:dyDescent="0.2">
      <c r="A160" s="44" t="s">
        <v>167</v>
      </c>
      <c r="B160" s="9">
        <v>43403</v>
      </c>
      <c r="C160" s="9">
        <v>43433</v>
      </c>
      <c r="D160" s="6">
        <v>0.123</v>
      </c>
      <c r="E160" s="39">
        <v>8.6</v>
      </c>
      <c r="F160" s="39">
        <v>0.1</v>
      </c>
      <c r="G160" s="39">
        <v>0.5</v>
      </c>
      <c r="H160" s="39">
        <v>7</v>
      </c>
      <c r="I160" s="39">
        <v>29.5</v>
      </c>
      <c r="J160" s="7"/>
      <c r="K160" s="7">
        <v>61.5</v>
      </c>
      <c r="L160" s="71">
        <v>2628.2</v>
      </c>
    </row>
    <row r="161" spans="1:12" ht="15" thickBot="1" x14ac:dyDescent="0.25">
      <c r="A161" s="43" t="s">
        <v>167</v>
      </c>
      <c r="B161" s="10">
        <v>43433</v>
      </c>
      <c r="C161" s="10">
        <v>43461</v>
      </c>
      <c r="D161" s="11">
        <v>8.5999999999999993E-2</v>
      </c>
      <c r="E161" s="12">
        <v>20.8</v>
      </c>
      <c r="F161" s="12">
        <v>0.2</v>
      </c>
      <c r="G161" s="12">
        <v>0.7</v>
      </c>
      <c r="H161" s="12">
        <v>8.6999999999999993</v>
      </c>
      <c r="I161" s="12">
        <v>30.3</v>
      </c>
      <c r="J161" s="13"/>
      <c r="K161" s="13">
        <v>140.30000000000001</v>
      </c>
      <c r="L161" s="72">
        <v>2779.2</v>
      </c>
    </row>
    <row r="162" spans="1:12" x14ac:dyDescent="0.2">
      <c r="A162" s="45" t="s">
        <v>68</v>
      </c>
      <c r="B162" s="5">
        <v>43103</v>
      </c>
      <c r="C162" s="5">
        <v>43132</v>
      </c>
      <c r="D162" s="15">
        <v>5.8999999999999997E-2</v>
      </c>
      <c r="E162" s="16">
        <v>54.3</v>
      </c>
      <c r="F162" s="16">
        <v>2</v>
      </c>
      <c r="G162" s="16">
        <v>0.5</v>
      </c>
      <c r="H162" s="16">
        <v>6.2</v>
      </c>
      <c r="I162" s="16"/>
      <c r="J162" s="8"/>
      <c r="K162" s="8">
        <v>1589.9</v>
      </c>
      <c r="L162" s="70">
        <v>4104.8</v>
      </c>
    </row>
    <row r="163" spans="1:12" x14ac:dyDescent="0.2">
      <c r="A163" s="44" t="s">
        <v>68</v>
      </c>
      <c r="B163" s="9">
        <v>43132</v>
      </c>
      <c r="C163" s="9">
        <v>43160</v>
      </c>
      <c r="D163" s="6">
        <v>3.6999999999999998E-2</v>
      </c>
      <c r="E163" s="39">
        <v>24.9</v>
      </c>
      <c r="F163" s="39">
        <v>0.6</v>
      </c>
      <c r="G163" s="39">
        <v>0.4</v>
      </c>
      <c r="H163" s="39">
        <v>4.3</v>
      </c>
      <c r="I163" s="39"/>
      <c r="J163" s="7"/>
      <c r="K163" s="7">
        <v>378.7</v>
      </c>
      <c r="L163" s="71">
        <v>2325.6999999999998</v>
      </c>
    </row>
    <row r="164" spans="1:12" x14ac:dyDescent="0.2">
      <c r="A164" s="44" t="s">
        <v>68</v>
      </c>
      <c r="B164" s="9">
        <v>43160</v>
      </c>
      <c r="C164" s="9">
        <v>43193</v>
      </c>
      <c r="D164" s="6">
        <v>5.7000000000000002E-2</v>
      </c>
      <c r="E164" s="39">
        <v>49.7</v>
      </c>
      <c r="F164" s="39">
        <v>1.3</v>
      </c>
      <c r="G164" s="39">
        <v>0.7</v>
      </c>
      <c r="H164" s="39">
        <v>5.7</v>
      </c>
      <c r="I164" s="39"/>
      <c r="J164" s="7"/>
      <c r="K164" s="7">
        <v>1001.3</v>
      </c>
      <c r="L164" s="71">
        <v>3730.9</v>
      </c>
    </row>
    <row r="165" spans="1:12" x14ac:dyDescent="0.2">
      <c r="A165" s="44" t="s">
        <v>68</v>
      </c>
      <c r="B165" s="9">
        <v>43193</v>
      </c>
      <c r="C165" s="9">
        <v>43222</v>
      </c>
      <c r="D165" s="6">
        <v>0.122</v>
      </c>
      <c r="E165" s="39">
        <v>69.900000000000006</v>
      </c>
      <c r="F165" s="39">
        <v>1.9</v>
      </c>
      <c r="G165" s="39">
        <v>1.4</v>
      </c>
      <c r="H165" s="39">
        <v>9.9</v>
      </c>
      <c r="I165" s="39"/>
      <c r="J165" s="7"/>
      <c r="K165" s="7">
        <v>1349.2</v>
      </c>
      <c r="L165" s="71">
        <v>6742.3</v>
      </c>
    </row>
    <row r="166" spans="1:12" x14ac:dyDescent="0.2">
      <c r="A166" s="44" t="s">
        <v>68</v>
      </c>
      <c r="B166" s="9">
        <v>43222</v>
      </c>
      <c r="C166" s="9">
        <v>43255</v>
      </c>
      <c r="D166" s="6">
        <v>6.5000000000000002E-2</v>
      </c>
      <c r="E166" s="39">
        <v>26.8</v>
      </c>
      <c r="F166" s="39">
        <v>0.7</v>
      </c>
      <c r="G166" s="39">
        <v>0.9</v>
      </c>
      <c r="H166" s="39">
        <v>4.9000000000000004</v>
      </c>
      <c r="I166" s="39"/>
      <c r="J166" s="7"/>
      <c r="K166" s="7">
        <v>328.5</v>
      </c>
      <c r="L166" s="71">
        <v>2569.4</v>
      </c>
    </row>
    <row r="167" spans="1:12" x14ac:dyDescent="0.2">
      <c r="A167" s="44" t="s">
        <v>68</v>
      </c>
      <c r="B167" s="9">
        <v>43255</v>
      </c>
      <c r="C167" s="9">
        <v>43283</v>
      </c>
      <c r="D167" s="6">
        <v>0.109</v>
      </c>
      <c r="E167" s="39">
        <v>44.8</v>
      </c>
      <c r="F167" s="39">
        <v>0.8</v>
      </c>
      <c r="G167" s="39">
        <v>1</v>
      </c>
      <c r="H167" s="39">
        <v>10.7</v>
      </c>
      <c r="I167" s="39"/>
      <c r="J167" s="7"/>
      <c r="K167" s="7">
        <v>634.6</v>
      </c>
      <c r="L167" s="71">
        <v>5173.7</v>
      </c>
    </row>
    <row r="168" spans="1:12" x14ac:dyDescent="0.2">
      <c r="A168" s="44" t="s">
        <v>68</v>
      </c>
      <c r="B168" s="9">
        <v>43283</v>
      </c>
      <c r="C168" s="9">
        <v>43314</v>
      </c>
      <c r="D168" s="6">
        <v>6.8000000000000005E-2</v>
      </c>
      <c r="E168" s="39">
        <v>39.299999999999997</v>
      </c>
      <c r="F168" s="39">
        <v>0.8</v>
      </c>
      <c r="G168" s="39">
        <v>1.1000000000000001</v>
      </c>
      <c r="H168" s="39">
        <v>6.6</v>
      </c>
      <c r="I168" s="39"/>
      <c r="J168" s="7"/>
      <c r="K168" s="7">
        <v>502.5</v>
      </c>
      <c r="L168" s="71">
        <v>4494.7</v>
      </c>
    </row>
    <row r="169" spans="1:12" x14ac:dyDescent="0.2">
      <c r="A169" s="44" t="s">
        <v>68</v>
      </c>
      <c r="B169" s="9">
        <v>43314</v>
      </c>
      <c r="C169" s="9">
        <v>43346</v>
      </c>
      <c r="D169" s="6">
        <v>0.113</v>
      </c>
      <c r="E169" s="39">
        <v>94.3</v>
      </c>
      <c r="F169" s="39">
        <v>2.8</v>
      </c>
      <c r="G169" s="39">
        <v>1.4</v>
      </c>
      <c r="H169" s="39">
        <v>22.9</v>
      </c>
      <c r="I169" s="39"/>
      <c r="J169" s="7"/>
      <c r="K169" s="7">
        <v>2047.9</v>
      </c>
      <c r="L169" s="71">
        <v>7921.3</v>
      </c>
    </row>
    <row r="170" spans="1:12" x14ac:dyDescent="0.2">
      <c r="A170" s="44" t="s">
        <v>68</v>
      </c>
      <c r="B170" s="9">
        <v>43346</v>
      </c>
      <c r="C170" s="9">
        <v>43374</v>
      </c>
      <c r="D170" s="6">
        <v>0.114</v>
      </c>
      <c r="E170" s="39">
        <v>93.4</v>
      </c>
      <c r="F170" s="39">
        <v>2.5</v>
      </c>
      <c r="G170" s="39">
        <v>2.9</v>
      </c>
      <c r="H170" s="39">
        <v>20.2</v>
      </c>
      <c r="I170" s="39"/>
      <c r="J170" s="7"/>
      <c r="K170" s="7">
        <v>1766.4</v>
      </c>
      <c r="L170" s="71">
        <v>9449.5</v>
      </c>
    </row>
    <row r="171" spans="1:12" x14ac:dyDescent="0.2">
      <c r="A171" s="44" t="s">
        <v>68</v>
      </c>
      <c r="B171" s="9">
        <v>43374</v>
      </c>
      <c r="C171" s="9">
        <v>43403</v>
      </c>
      <c r="D171" s="6">
        <v>5.7000000000000002E-2</v>
      </c>
      <c r="E171" s="39">
        <v>42</v>
      </c>
      <c r="F171" s="39">
        <v>1.7</v>
      </c>
      <c r="G171" s="39">
        <v>1.2</v>
      </c>
      <c r="H171" s="39">
        <v>7.4</v>
      </c>
      <c r="I171" s="39"/>
      <c r="J171" s="7"/>
      <c r="K171" s="7">
        <v>624.4</v>
      </c>
      <c r="L171" s="71">
        <v>4937</v>
      </c>
    </row>
    <row r="172" spans="1:12" x14ac:dyDescent="0.2">
      <c r="A172" s="44" t="s">
        <v>68</v>
      </c>
      <c r="B172" s="9">
        <v>43403</v>
      </c>
      <c r="C172" s="9">
        <v>43437</v>
      </c>
      <c r="D172" s="6">
        <v>4.4999999999999998E-2</v>
      </c>
      <c r="E172" s="39">
        <v>31.7</v>
      </c>
      <c r="F172" s="39">
        <v>1</v>
      </c>
      <c r="G172" s="39">
        <v>0.5</v>
      </c>
      <c r="H172" s="39">
        <v>3.7</v>
      </c>
      <c r="I172" s="39"/>
      <c r="J172" s="7"/>
      <c r="K172" s="7">
        <v>572</v>
      </c>
      <c r="L172" s="71">
        <v>2088.4</v>
      </c>
    </row>
    <row r="173" spans="1:12" ht="15" thickBot="1" x14ac:dyDescent="0.25">
      <c r="A173" s="43" t="s">
        <v>68</v>
      </c>
      <c r="B173" s="10">
        <v>43437</v>
      </c>
      <c r="C173" s="10">
        <v>43467</v>
      </c>
      <c r="D173" s="11">
        <v>5.8999999999999997E-2</v>
      </c>
      <c r="E173" s="12">
        <v>37.9</v>
      </c>
      <c r="F173" s="12">
        <v>1.5</v>
      </c>
      <c r="G173" s="12">
        <v>0.7</v>
      </c>
      <c r="H173" s="12">
        <v>4.8</v>
      </c>
      <c r="I173" s="12"/>
      <c r="J173" s="13"/>
      <c r="K173" s="13">
        <v>1125.5</v>
      </c>
      <c r="L173" s="72">
        <v>4414.1000000000004</v>
      </c>
    </row>
    <row r="174" spans="1:12" x14ac:dyDescent="0.2">
      <c r="A174" s="45" t="s">
        <v>168</v>
      </c>
      <c r="B174" s="5">
        <v>43102</v>
      </c>
      <c r="C174" s="5">
        <v>43131</v>
      </c>
      <c r="D174" s="15">
        <v>5.5E-2</v>
      </c>
      <c r="E174" s="16" t="s">
        <v>9</v>
      </c>
      <c r="F174" s="16">
        <v>0.3</v>
      </c>
      <c r="G174" s="16">
        <v>0.5</v>
      </c>
      <c r="H174" s="16">
        <v>1.6</v>
      </c>
      <c r="I174" s="16"/>
      <c r="J174" s="8"/>
      <c r="K174" s="8"/>
      <c r="L174" s="70"/>
    </row>
    <row r="175" spans="1:12" x14ac:dyDescent="0.2">
      <c r="A175" s="44" t="s">
        <v>168</v>
      </c>
      <c r="B175" s="9">
        <v>43131</v>
      </c>
      <c r="C175" s="9">
        <v>43159</v>
      </c>
      <c r="D175" s="6">
        <v>2.5999999999999999E-2</v>
      </c>
      <c r="E175" s="39">
        <v>7.4</v>
      </c>
      <c r="F175" s="39">
        <v>0.2</v>
      </c>
      <c r="G175" s="39">
        <v>0.3</v>
      </c>
      <c r="H175" s="39">
        <v>0.8</v>
      </c>
      <c r="I175" s="39"/>
      <c r="J175" s="7"/>
      <c r="K175" s="7"/>
      <c r="L175" s="71"/>
    </row>
    <row r="176" spans="1:12" x14ac:dyDescent="0.2">
      <c r="A176" s="44" t="s">
        <v>168</v>
      </c>
      <c r="B176" s="9">
        <v>43159</v>
      </c>
      <c r="C176" s="9">
        <v>43188</v>
      </c>
      <c r="D176" s="6">
        <v>5.8999999999999997E-2</v>
      </c>
      <c r="E176" s="39">
        <v>13.3</v>
      </c>
      <c r="F176" s="39">
        <v>0.3</v>
      </c>
      <c r="G176" s="39">
        <v>0.6</v>
      </c>
      <c r="H176" s="39">
        <v>3.5</v>
      </c>
      <c r="I176" s="39"/>
      <c r="J176" s="7"/>
      <c r="K176" s="7"/>
      <c r="L176" s="71"/>
    </row>
    <row r="177" spans="1:14" x14ac:dyDescent="0.2">
      <c r="A177" s="44" t="s">
        <v>168</v>
      </c>
      <c r="B177" s="9">
        <v>43188</v>
      </c>
      <c r="C177" s="9">
        <v>43220</v>
      </c>
      <c r="D177" s="6">
        <v>0.14299999999999999</v>
      </c>
      <c r="E177" s="39">
        <v>38.1</v>
      </c>
      <c r="F177" s="39">
        <v>0.6</v>
      </c>
      <c r="G177" s="39">
        <v>1.2</v>
      </c>
      <c r="H177" s="39">
        <v>2.7</v>
      </c>
      <c r="I177" s="39"/>
      <c r="J177" s="7"/>
      <c r="K177" s="7"/>
      <c r="L177" s="71"/>
    </row>
    <row r="178" spans="1:14" x14ac:dyDescent="0.2">
      <c r="A178" s="44" t="s">
        <v>168</v>
      </c>
      <c r="B178" s="9">
        <v>43220</v>
      </c>
      <c r="C178" s="9">
        <v>43252</v>
      </c>
      <c r="D178" s="6">
        <v>6.6000000000000003E-2</v>
      </c>
      <c r="E178" s="39">
        <v>12.4</v>
      </c>
      <c r="F178" s="39">
        <v>0.3</v>
      </c>
      <c r="G178" s="39">
        <v>0.5</v>
      </c>
      <c r="H178" s="39">
        <v>1.9</v>
      </c>
      <c r="I178" s="39"/>
      <c r="J178" s="7"/>
      <c r="K178" s="7"/>
      <c r="L178" s="71"/>
    </row>
    <row r="179" spans="1:14" x14ac:dyDescent="0.2">
      <c r="A179" s="44" t="s">
        <v>168</v>
      </c>
      <c r="B179" s="9">
        <v>43252</v>
      </c>
      <c r="C179" s="9">
        <v>43283</v>
      </c>
      <c r="D179" s="6">
        <v>6.3E-2</v>
      </c>
      <c r="E179" s="39">
        <v>17.600000000000001</v>
      </c>
      <c r="F179" s="39">
        <v>0.2</v>
      </c>
      <c r="G179" s="39">
        <v>0.8</v>
      </c>
      <c r="H179" s="39">
        <v>1.8</v>
      </c>
      <c r="I179" s="39"/>
      <c r="J179" s="7"/>
      <c r="K179" s="7"/>
      <c r="L179" s="71"/>
    </row>
    <row r="180" spans="1:14" x14ac:dyDescent="0.2">
      <c r="A180" s="44" t="s">
        <v>168</v>
      </c>
      <c r="B180" s="9">
        <v>43283</v>
      </c>
      <c r="C180" s="9">
        <v>43312</v>
      </c>
      <c r="D180" s="6">
        <v>7.2999999999999995E-2</v>
      </c>
      <c r="E180" s="39">
        <v>22.3</v>
      </c>
      <c r="F180" s="39">
        <v>0.3</v>
      </c>
      <c r="G180" s="39">
        <v>1</v>
      </c>
      <c r="H180" s="39">
        <v>2.2999999999999998</v>
      </c>
      <c r="I180" s="39"/>
      <c r="J180" s="7"/>
      <c r="K180" s="7"/>
      <c r="L180" s="71"/>
    </row>
    <row r="181" spans="1:14" x14ac:dyDescent="0.2">
      <c r="A181" s="44" t="s">
        <v>168</v>
      </c>
      <c r="B181" s="9">
        <v>43312</v>
      </c>
      <c r="C181" s="9">
        <v>43342</v>
      </c>
      <c r="D181" s="6">
        <v>0.75600000000000001</v>
      </c>
      <c r="E181" s="39">
        <v>1918</v>
      </c>
      <c r="F181" s="39">
        <v>11.8</v>
      </c>
      <c r="G181" s="39">
        <v>21.5</v>
      </c>
      <c r="H181" s="39">
        <v>20.7</v>
      </c>
      <c r="I181" s="39"/>
      <c r="J181" s="7"/>
      <c r="K181" s="7"/>
      <c r="L181" s="71"/>
    </row>
    <row r="182" spans="1:14" x14ac:dyDescent="0.2">
      <c r="A182" s="44" t="s">
        <v>168</v>
      </c>
      <c r="B182" s="9">
        <v>43342</v>
      </c>
      <c r="C182" s="9">
        <v>43374</v>
      </c>
      <c r="D182" s="6">
        <v>0.114</v>
      </c>
      <c r="E182" s="39">
        <v>31</v>
      </c>
      <c r="F182" s="39">
        <v>0.4</v>
      </c>
      <c r="G182" s="39">
        <v>1.4</v>
      </c>
      <c r="H182" s="39">
        <v>2.8</v>
      </c>
      <c r="I182" s="39"/>
      <c r="J182" s="7"/>
      <c r="K182" s="7"/>
      <c r="L182" s="71"/>
    </row>
    <row r="183" spans="1:14" x14ac:dyDescent="0.2">
      <c r="A183" s="44" t="s">
        <v>168</v>
      </c>
      <c r="B183" s="9">
        <v>43374</v>
      </c>
      <c r="C183" s="9">
        <v>43406</v>
      </c>
      <c r="D183" s="6">
        <v>5.8000000000000003E-2</v>
      </c>
      <c r="E183" s="39">
        <v>16.2</v>
      </c>
      <c r="F183" s="39">
        <v>0.4</v>
      </c>
      <c r="G183" s="39">
        <v>0.8</v>
      </c>
      <c r="H183" s="39">
        <v>1.9</v>
      </c>
      <c r="I183" s="39"/>
      <c r="J183" s="7"/>
      <c r="K183" s="7"/>
      <c r="L183" s="71"/>
    </row>
    <row r="184" spans="1:14" x14ac:dyDescent="0.2">
      <c r="A184" s="44" t="s">
        <v>168</v>
      </c>
      <c r="B184" s="9">
        <v>43406</v>
      </c>
      <c r="C184" s="9">
        <v>43434</v>
      </c>
      <c r="D184" s="6">
        <v>2.5999999999999999E-2</v>
      </c>
      <c r="E184" s="39">
        <v>13.2</v>
      </c>
      <c r="F184" s="39">
        <v>0.1</v>
      </c>
      <c r="G184" s="39">
        <v>0.3</v>
      </c>
      <c r="H184" s="39">
        <v>0.8</v>
      </c>
      <c r="I184" s="39"/>
      <c r="J184" s="7"/>
      <c r="K184" s="7"/>
      <c r="L184" s="71"/>
    </row>
    <row r="185" spans="1:14" ht="15" thickBot="1" x14ac:dyDescent="0.25">
      <c r="A185" s="43" t="s">
        <v>168</v>
      </c>
      <c r="B185" s="10">
        <v>43434</v>
      </c>
      <c r="C185" s="10">
        <v>43462</v>
      </c>
      <c r="D185" s="11">
        <v>4.4999999999999998E-2</v>
      </c>
      <c r="E185" s="12">
        <v>6.8</v>
      </c>
      <c r="F185" s="12">
        <v>0.2</v>
      </c>
      <c r="G185" s="12">
        <v>0.4</v>
      </c>
      <c r="H185" s="12">
        <v>1.3</v>
      </c>
      <c r="I185" s="12"/>
      <c r="J185" s="13"/>
      <c r="K185" s="13"/>
      <c r="L185" s="72"/>
      <c r="N185" s="144"/>
    </row>
    <row r="186" spans="1:14" x14ac:dyDescent="0.2">
      <c r="A186" s="73" t="s">
        <v>169</v>
      </c>
      <c r="B186" s="5">
        <v>43102</v>
      </c>
      <c r="C186" s="5">
        <v>43131</v>
      </c>
      <c r="D186" s="15">
        <v>4.7E-2</v>
      </c>
      <c r="E186" s="16" t="s">
        <v>9</v>
      </c>
      <c r="F186" s="16">
        <v>0.2</v>
      </c>
      <c r="G186" s="16">
        <v>0.4</v>
      </c>
      <c r="H186" s="16">
        <v>1.4</v>
      </c>
      <c r="I186" s="16"/>
      <c r="J186" s="8"/>
      <c r="K186" s="8"/>
      <c r="L186" s="70"/>
    </row>
    <row r="187" spans="1:14" x14ac:dyDescent="0.2">
      <c r="A187" s="74" t="s">
        <v>169</v>
      </c>
      <c r="B187" s="9">
        <v>43131</v>
      </c>
      <c r="C187" s="9">
        <v>43159</v>
      </c>
      <c r="D187" s="6">
        <v>0.03</v>
      </c>
      <c r="E187" s="39">
        <v>4.7</v>
      </c>
      <c r="F187" s="39">
        <v>0.2</v>
      </c>
      <c r="G187" s="39">
        <v>0.3</v>
      </c>
      <c r="H187" s="39">
        <v>0.9</v>
      </c>
      <c r="I187" s="39"/>
      <c r="J187" s="7"/>
      <c r="K187" s="7"/>
      <c r="L187" s="71"/>
    </row>
    <row r="188" spans="1:14" x14ac:dyDescent="0.2">
      <c r="A188" s="74" t="s">
        <v>169</v>
      </c>
      <c r="B188" s="9">
        <v>43159</v>
      </c>
      <c r="C188" s="9">
        <v>43188</v>
      </c>
      <c r="D188" s="6">
        <v>2.1999999999999999E-2</v>
      </c>
      <c r="E188" s="39">
        <v>4.7</v>
      </c>
      <c r="F188" s="39">
        <v>0.2</v>
      </c>
      <c r="G188" s="39">
        <v>0.3</v>
      </c>
      <c r="H188" s="39">
        <v>0.8</v>
      </c>
      <c r="I188" s="39"/>
      <c r="J188" s="7"/>
      <c r="K188" s="7"/>
      <c r="L188" s="71"/>
    </row>
    <row r="189" spans="1:14" x14ac:dyDescent="0.2">
      <c r="A189" s="74" t="s">
        <v>169</v>
      </c>
      <c r="B189" s="9">
        <v>43188</v>
      </c>
      <c r="C189" s="9">
        <v>43220</v>
      </c>
      <c r="D189" s="6">
        <v>0.17100000000000001</v>
      </c>
      <c r="E189" s="39">
        <v>20</v>
      </c>
      <c r="F189" s="39">
        <v>0.7</v>
      </c>
      <c r="G189" s="39">
        <v>1.3</v>
      </c>
      <c r="H189" s="39">
        <v>2.5</v>
      </c>
      <c r="I189" s="39"/>
      <c r="J189" s="7"/>
      <c r="K189" s="7"/>
      <c r="L189" s="71"/>
    </row>
    <row r="190" spans="1:14" x14ac:dyDescent="0.2">
      <c r="A190" s="74" t="s">
        <v>169</v>
      </c>
      <c r="B190" s="9">
        <v>43220</v>
      </c>
      <c r="C190" s="9">
        <v>43252</v>
      </c>
      <c r="D190" s="6">
        <v>0.12</v>
      </c>
      <c r="E190" s="39">
        <v>16.8</v>
      </c>
      <c r="F190" s="39">
        <v>0.4</v>
      </c>
      <c r="G190" s="39">
        <v>1.1000000000000001</v>
      </c>
      <c r="H190" s="39">
        <v>2.2999999999999998</v>
      </c>
      <c r="I190" s="39"/>
      <c r="J190" s="7"/>
      <c r="K190" s="7"/>
      <c r="L190" s="71"/>
    </row>
    <row r="191" spans="1:14" x14ac:dyDescent="0.2">
      <c r="A191" s="74" t="s">
        <v>169</v>
      </c>
      <c r="B191" s="9">
        <v>43252</v>
      </c>
      <c r="C191" s="9">
        <v>43283</v>
      </c>
      <c r="D191" s="6">
        <v>0.17599999999999999</v>
      </c>
      <c r="E191" s="39">
        <v>42.5</v>
      </c>
      <c r="F191" s="39">
        <v>0.5</v>
      </c>
      <c r="G191" s="39">
        <v>1.7</v>
      </c>
      <c r="H191" s="39">
        <v>4</v>
      </c>
      <c r="I191" s="39"/>
      <c r="J191" s="7"/>
      <c r="K191" s="7"/>
      <c r="L191" s="71"/>
    </row>
    <row r="192" spans="1:14" x14ac:dyDescent="0.2">
      <c r="A192" s="74" t="s">
        <v>169</v>
      </c>
      <c r="B192" s="9">
        <v>43283</v>
      </c>
      <c r="C192" s="9">
        <v>43312</v>
      </c>
      <c r="D192" s="6">
        <v>7.6999999999999999E-2</v>
      </c>
      <c r="E192" s="39">
        <v>13.5</v>
      </c>
      <c r="F192" s="39">
        <v>0.3</v>
      </c>
      <c r="G192" s="39">
        <v>0.8</v>
      </c>
      <c r="H192" s="39">
        <v>2.1</v>
      </c>
      <c r="I192" s="39"/>
      <c r="J192" s="7"/>
      <c r="K192" s="7"/>
      <c r="L192" s="71"/>
    </row>
    <row r="193" spans="1:12" x14ac:dyDescent="0.2">
      <c r="A193" s="74" t="s">
        <v>169</v>
      </c>
      <c r="B193" s="9">
        <v>43312</v>
      </c>
      <c r="C193" s="9">
        <v>43342</v>
      </c>
      <c r="D193" s="6">
        <v>0.11600000000000001</v>
      </c>
      <c r="E193" s="39">
        <v>15.2</v>
      </c>
      <c r="F193" s="39">
        <v>0.2</v>
      </c>
      <c r="G193" s="39">
        <v>1</v>
      </c>
      <c r="H193" s="39">
        <v>2.7</v>
      </c>
      <c r="I193" s="39"/>
      <c r="J193" s="7"/>
      <c r="K193" s="7"/>
      <c r="L193" s="71"/>
    </row>
    <row r="194" spans="1:12" x14ac:dyDescent="0.2">
      <c r="A194" s="74" t="s">
        <v>169</v>
      </c>
      <c r="B194" s="9">
        <v>43342</v>
      </c>
      <c r="C194" s="9">
        <v>43374</v>
      </c>
      <c r="D194" s="6">
        <v>9.7000000000000003E-2</v>
      </c>
      <c r="E194" s="39">
        <v>24.1</v>
      </c>
      <c r="F194" s="39">
        <v>0.4</v>
      </c>
      <c r="G194" s="39">
        <v>1.2</v>
      </c>
      <c r="H194" s="39">
        <v>2.5</v>
      </c>
      <c r="I194" s="39"/>
      <c r="J194" s="7"/>
      <c r="K194" s="7"/>
      <c r="L194" s="71"/>
    </row>
    <row r="195" spans="1:12" x14ac:dyDescent="0.2">
      <c r="A195" s="74" t="s">
        <v>169</v>
      </c>
      <c r="B195" s="9">
        <v>43374</v>
      </c>
      <c r="C195" s="9">
        <v>43406</v>
      </c>
      <c r="D195" s="6">
        <v>7.0000000000000007E-2</v>
      </c>
      <c r="E195" s="39">
        <v>13</v>
      </c>
      <c r="F195" s="39">
        <v>0.3</v>
      </c>
      <c r="G195" s="39">
        <v>1</v>
      </c>
      <c r="H195" s="39">
        <v>1.9</v>
      </c>
      <c r="I195" s="39"/>
      <c r="J195" s="7"/>
      <c r="K195" s="7"/>
      <c r="L195" s="71"/>
    </row>
    <row r="196" spans="1:12" x14ac:dyDescent="0.2">
      <c r="A196" s="74" t="s">
        <v>169</v>
      </c>
      <c r="B196" s="9">
        <v>43406</v>
      </c>
      <c r="C196" s="9">
        <v>43434</v>
      </c>
      <c r="D196" s="6">
        <v>7.2999999999999995E-2</v>
      </c>
      <c r="E196" s="39">
        <v>5.3</v>
      </c>
      <c r="F196" s="39">
        <v>0.1</v>
      </c>
      <c r="G196" s="39">
        <v>0.6</v>
      </c>
      <c r="H196" s="39">
        <v>1.9</v>
      </c>
      <c r="I196" s="39"/>
      <c r="J196" s="7"/>
      <c r="K196" s="7"/>
      <c r="L196" s="71"/>
    </row>
    <row r="197" spans="1:12" ht="15" thickBot="1" x14ac:dyDescent="0.25">
      <c r="A197" s="75" t="s">
        <v>169</v>
      </c>
      <c r="B197" s="10">
        <v>43434</v>
      </c>
      <c r="C197" s="10">
        <v>43462</v>
      </c>
      <c r="D197" s="11">
        <v>4.4999999999999998E-2</v>
      </c>
      <c r="E197" s="12">
        <v>6.1</v>
      </c>
      <c r="F197" s="12">
        <v>0.2</v>
      </c>
      <c r="G197" s="12">
        <v>0.4</v>
      </c>
      <c r="H197" s="12">
        <v>0.8</v>
      </c>
      <c r="I197" s="12"/>
      <c r="J197" s="13"/>
      <c r="K197" s="13"/>
      <c r="L197" s="72"/>
    </row>
    <row r="198" spans="1:12" x14ac:dyDescent="0.2">
      <c r="A198" s="73" t="s">
        <v>110</v>
      </c>
      <c r="B198" s="5">
        <v>43102</v>
      </c>
      <c r="C198" s="5">
        <v>43131</v>
      </c>
      <c r="D198" s="15">
        <v>5.8000000000000003E-2</v>
      </c>
      <c r="E198" s="16" t="s">
        <v>9</v>
      </c>
      <c r="F198" s="16">
        <v>0.2</v>
      </c>
      <c r="G198" s="16">
        <v>0.4</v>
      </c>
      <c r="H198" s="16">
        <v>2.4</v>
      </c>
      <c r="I198" s="16">
        <v>342.3</v>
      </c>
      <c r="J198" s="8"/>
      <c r="K198" s="8"/>
      <c r="L198" s="70">
        <v>802.9</v>
      </c>
    </row>
    <row r="199" spans="1:12" x14ac:dyDescent="0.2">
      <c r="A199" s="74" t="s">
        <v>110</v>
      </c>
      <c r="B199" s="9">
        <v>43131</v>
      </c>
      <c r="C199" s="9">
        <v>43159</v>
      </c>
      <c r="D199" s="6">
        <v>5.8999999999999997E-2</v>
      </c>
      <c r="E199" s="39">
        <v>10.3</v>
      </c>
      <c r="F199" s="39">
        <v>0.2</v>
      </c>
      <c r="G199" s="39">
        <v>0.4</v>
      </c>
      <c r="H199" s="39">
        <v>4.2</v>
      </c>
      <c r="I199" s="39">
        <v>753.1</v>
      </c>
      <c r="J199" s="7"/>
      <c r="K199" s="7"/>
      <c r="L199" s="71">
        <v>1015.5</v>
      </c>
    </row>
    <row r="200" spans="1:12" x14ac:dyDescent="0.2">
      <c r="A200" s="74" t="s">
        <v>110</v>
      </c>
      <c r="B200" s="9">
        <v>43159</v>
      </c>
      <c r="C200" s="9">
        <v>43188</v>
      </c>
      <c r="D200" s="6">
        <v>5.0999999999999997E-2</v>
      </c>
      <c r="E200" s="39">
        <v>7</v>
      </c>
      <c r="F200" s="39">
        <v>0.2</v>
      </c>
      <c r="G200" s="39">
        <v>0.4</v>
      </c>
      <c r="H200" s="39">
        <v>3.1</v>
      </c>
      <c r="I200" s="39">
        <v>441.5</v>
      </c>
      <c r="J200" s="7"/>
      <c r="K200" s="7"/>
      <c r="L200" s="71">
        <v>808.3</v>
      </c>
    </row>
    <row r="201" spans="1:12" x14ac:dyDescent="0.2">
      <c r="A201" s="74" t="s">
        <v>110</v>
      </c>
      <c r="B201" s="9">
        <v>43188</v>
      </c>
      <c r="C201" s="9">
        <v>43220</v>
      </c>
      <c r="D201" s="6">
        <v>0.127</v>
      </c>
      <c r="E201" s="39">
        <v>18.100000000000001</v>
      </c>
      <c r="F201" s="39">
        <v>0.4</v>
      </c>
      <c r="G201" s="39">
        <v>1</v>
      </c>
      <c r="H201" s="39">
        <v>6</v>
      </c>
      <c r="I201" s="39">
        <v>522.1</v>
      </c>
      <c r="J201" s="7"/>
      <c r="K201" s="7"/>
      <c r="L201" s="71">
        <v>2102.1</v>
      </c>
    </row>
    <row r="202" spans="1:12" x14ac:dyDescent="0.2">
      <c r="A202" s="74" t="s">
        <v>110</v>
      </c>
      <c r="B202" s="9">
        <v>43220</v>
      </c>
      <c r="C202" s="9">
        <v>43252</v>
      </c>
      <c r="D202" s="6">
        <v>0.114</v>
      </c>
      <c r="E202" s="39">
        <v>22</v>
      </c>
      <c r="F202" s="39">
        <v>0.3</v>
      </c>
      <c r="G202" s="39">
        <v>0.8</v>
      </c>
      <c r="H202" s="39">
        <v>9.6</v>
      </c>
      <c r="I202" s="39">
        <v>2128</v>
      </c>
      <c r="J202" s="7"/>
      <c r="K202" s="7"/>
      <c r="L202" s="71">
        <v>2564.1999999999998</v>
      </c>
    </row>
    <row r="203" spans="1:12" x14ac:dyDescent="0.2">
      <c r="A203" s="74" t="s">
        <v>110</v>
      </c>
      <c r="B203" s="9">
        <v>43252</v>
      </c>
      <c r="C203" s="9">
        <v>43283</v>
      </c>
      <c r="D203" s="6">
        <v>0.10199999999999999</v>
      </c>
      <c r="E203" s="39">
        <v>17.600000000000001</v>
      </c>
      <c r="F203" s="39">
        <v>0.2</v>
      </c>
      <c r="G203" s="39">
        <v>0.8</v>
      </c>
      <c r="H203" s="39">
        <v>10.3</v>
      </c>
      <c r="I203" s="39">
        <v>2035.6</v>
      </c>
      <c r="J203" s="7"/>
      <c r="K203" s="7"/>
      <c r="L203" s="71">
        <v>2952.5</v>
      </c>
    </row>
    <row r="204" spans="1:12" x14ac:dyDescent="0.2">
      <c r="A204" s="74" t="s">
        <v>110</v>
      </c>
      <c r="B204" s="9">
        <v>43283</v>
      </c>
      <c r="C204" s="9">
        <v>43312</v>
      </c>
      <c r="D204" s="6">
        <v>0.128</v>
      </c>
      <c r="E204" s="39">
        <v>18.2</v>
      </c>
      <c r="F204" s="39">
        <v>0.2</v>
      </c>
      <c r="G204" s="39">
        <v>1</v>
      </c>
      <c r="H204" s="39">
        <v>13.2</v>
      </c>
      <c r="I204" s="39">
        <v>2147.1</v>
      </c>
      <c r="J204" s="7"/>
      <c r="K204" s="7"/>
      <c r="L204" s="71">
        <v>3451.3</v>
      </c>
    </row>
    <row r="205" spans="1:12" x14ac:dyDescent="0.2">
      <c r="A205" s="74" t="s">
        <v>110</v>
      </c>
      <c r="B205" s="9">
        <v>43312</v>
      </c>
      <c r="C205" s="9">
        <v>43342</v>
      </c>
      <c r="D205" s="6">
        <v>0.10100000000000001</v>
      </c>
      <c r="E205" s="39">
        <v>13.5</v>
      </c>
      <c r="F205" s="39">
        <v>0.3</v>
      </c>
      <c r="G205" s="39">
        <v>0.8</v>
      </c>
      <c r="H205" s="39">
        <v>7.4</v>
      </c>
      <c r="I205" s="39">
        <v>948.2</v>
      </c>
      <c r="J205" s="7"/>
      <c r="K205" s="7"/>
      <c r="L205" s="71">
        <v>2266.3000000000002</v>
      </c>
    </row>
    <row r="206" spans="1:12" x14ac:dyDescent="0.2">
      <c r="A206" s="74" t="s">
        <v>110</v>
      </c>
      <c r="B206" s="9">
        <v>43342</v>
      </c>
      <c r="C206" s="9">
        <v>43374</v>
      </c>
      <c r="D206" s="6">
        <v>0.1</v>
      </c>
      <c r="E206" s="39">
        <v>15.1</v>
      </c>
      <c r="F206" s="39">
        <v>0.3</v>
      </c>
      <c r="G206" s="39">
        <v>1</v>
      </c>
      <c r="H206" s="39">
        <v>18.600000000000001</v>
      </c>
      <c r="I206" s="39">
        <v>1420.7</v>
      </c>
      <c r="J206" s="7"/>
      <c r="K206" s="7"/>
      <c r="L206" s="71">
        <v>2243.9</v>
      </c>
    </row>
    <row r="207" spans="1:12" x14ac:dyDescent="0.2">
      <c r="A207" s="74" t="s">
        <v>110</v>
      </c>
      <c r="B207" s="9">
        <v>43374</v>
      </c>
      <c r="C207" s="9">
        <v>43406</v>
      </c>
      <c r="D207" s="6">
        <v>7.4999999999999997E-2</v>
      </c>
      <c r="E207" s="39">
        <v>13.5</v>
      </c>
      <c r="F207" s="39">
        <v>0.2</v>
      </c>
      <c r="G207" s="39">
        <v>0.7</v>
      </c>
      <c r="H207" s="39">
        <v>8</v>
      </c>
      <c r="I207" s="39">
        <v>1792.5</v>
      </c>
      <c r="J207" s="7"/>
      <c r="K207" s="7"/>
      <c r="L207" s="71">
        <v>2267.4</v>
      </c>
    </row>
    <row r="208" spans="1:12" x14ac:dyDescent="0.2">
      <c r="A208" s="74" t="s">
        <v>110</v>
      </c>
      <c r="B208" s="9">
        <v>43406</v>
      </c>
      <c r="C208" s="9">
        <v>43434</v>
      </c>
      <c r="D208" s="6">
        <v>3.2000000000000001E-2</v>
      </c>
      <c r="E208" s="39">
        <v>4.8</v>
      </c>
      <c r="F208" s="39">
        <v>0.1</v>
      </c>
      <c r="G208" s="39">
        <v>0.3</v>
      </c>
      <c r="H208" s="39">
        <v>2.6</v>
      </c>
      <c r="I208" s="39">
        <v>331.8</v>
      </c>
      <c r="J208" s="7"/>
      <c r="K208" s="7"/>
      <c r="L208" s="71">
        <v>562</v>
      </c>
    </row>
    <row r="209" spans="1:12" ht="15" thickBot="1" x14ac:dyDescent="0.25">
      <c r="A209" s="75" t="s">
        <v>110</v>
      </c>
      <c r="B209" s="10">
        <v>43434</v>
      </c>
      <c r="C209" s="10">
        <v>43462</v>
      </c>
      <c r="D209" s="11">
        <v>4.1000000000000002E-2</v>
      </c>
      <c r="E209" s="12">
        <v>5</v>
      </c>
      <c r="F209" s="12">
        <v>0.1</v>
      </c>
      <c r="G209" s="12">
        <v>0.2</v>
      </c>
      <c r="H209" s="12">
        <v>2.1</v>
      </c>
      <c r="I209" s="12">
        <v>243.9</v>
      </c>
      <c r="J209" s="13"/>
      <c r="K209" s="13"/>
      <c r="L209" s="72">
        <v>476.6</v>
      </c>
    </row>
    <row r="210" spans="1:12" x14ac:dyDescent="0.2">
      <c r="A210" s="73" t="s">
        <v>112</v>
      </c>
      <c r="B210" s="5">
        <v>43102</v>
      </c>
      <c r="C210" s="5">
        <v>43131</v>
      </c>
      <c r="D210" s="15">
        <v>8.1000000000000003E-2</v>
      </c>
      <c r="E210" s="16" t="s">
        <v>9</v>
      </c>
      <c r="F210" s="16">
        <v>0.5</v>
      </c>
      <c r="G210" s="16">
        <v>0.5</v>
      </c>
      <c r="H210" s="16">
        <v>9.9</v>
      </c>
      <c r="I210" s="16">
        <v>824.9</v>
      </c>
      <c r="J210" s="8"/>
      <c r="K210" s="8"/>
      <c r="L210" s="70">
        <v>1272.2</v>
      </c>
    </row>
    <row r="211" spans="1:12" x14ac:dyDescent="0.2">
      <c r="A211" s="74" t="s">
        <v>112</v>
      </c>
      <c r="B211" s="9">
        <v>43131</v>
      </c>
      <c r="C211" s="9">
        <v>43159</v>
      </c>
      <c r="D211" s="6">
        <v>9.5000000000000001E-2</v>
      </c>
      <c r="E211" s="39">
        <v>15.7</v>
      </c>
      <c r="F211" s="39">
        <v>0.4</v>
      </c>
      <c r="G211" s="39">
        <v>0.7</v>
      </c>
      <c r="H211" s="39">
        <v>3.9</v>
      </c>
      <c r="I211" s="39">
        <v>213.6</v>
      </c>
      <c r="J211" s="7"/>
      <c r="K211" s="7"/>
      <c r="L211" s="71">
        <v>1269.5</v>
      </c>
    </row>
    <row r="212" spans="1:12" x14ac:dyDescent="0.2">
      <c r="A212" s="74" t="s">
        <v>112</v>
      </c>
      <c r="B212" s="9">
        <v>43159</v>
      </c>
      <c r="C212" s="9">
        <v>43188</v>
      </c>
      <c r="D212" s="6">
        <v>9.8000000000000004E-2</v>
      </c>
      <c r="E212" s="39">
        <v>17.399999999999999</v>
      </c>
      <c r="F212" s="39">
        <v>0.4</v>
      </c>
      <c r="G212" s="39">
        <v>0.7</v>
      </c>
      <c r="H212" s="39">
        <v>4</v>
      </c>
      <c r="I212" s="39">
        <v>236.4</v>
      </c>
      <c r="J212" s="7"/>
      <c r="K212" s="7"/>
      <c r="L212" s="71">
        <v>1333.8</v>
      </c>
    </row>
    <row r="213" spans="1:12" x14ac:dyDescent="0.2">
      <c r="A213" s="74" t="s">
        <v>112</v>
      </c>
      <c r="B213" s="9">
        <v>43188</v>
      </c>
      <c r="C213" s="9">
        <v>43220</v>
      </c>
      <c r="D213" s="6">
        <v>0.153</v>
      </c>
      <c r="E213" s="39">
        <v>29.6</v>
      </c>
      <c r="F213" s="39">
        <v>0.8</v>
      </c>
      <c r="G213" s="39">
        <v>1</v>
      </c>
      <c r="H213" s="39">
        <v>9.9</v>
      </c>
      <c r="I213" s="39">
        <v>597.5</v>
      </c>
      <c r="J213" s="7"/>
      <c r="K213" s="7"/>
      <c r="L213" s="71">
        <v>2140.6</v>
      </c>
    </row>
    <row r="214" spans="1:12" x14ac:dyDescent="0.2">
      <c r="A214" s="74" t="s">
        <v>112</v>
      </c>
      <c r="B214" s="9">
        <v>43220</v>
      </c>
      <c r="C214" s="9">
        <v>43252</v>
      </c>
      <c r="D214" s="6">
        <v>0.108</v>
      </c>
      <c r="E214" s="39">
        <v>15.9</v>
      </c>
      <c r="F214" s="39">
        <v>0.2</v>
      </c>
      <c r="G214" s="39">
        <v>0.7</v>
      </c>
      <c r="H214" s="39">
        <v>5.0999999999999996</v>
      </c>
      <c r="I214" s="39">
        <v>259.89999999999998</v>
      </c>
      <c r="J214" s="7"/>
      <c r="K214" s="7"/>
      <c r="L214" s="71">
        <v>1398.5</v>
      </c>
    </row>
    <row r="215" spans="1:12" x14ac:dyDescent="0.2">
      <c r="A215" s="74" t="s">
        <v>112</v>
      </c>
      <c r="B215" s="9">
        <v>43252</v>
      </c>
      <c r="C215" s="9">
        <v>43283</v>
      </c>
      <c r="D215" s="6">
        <v>6.8000000000000005E-2</v>
      </c>
      <c r="E215" s="39">
        <v>10.4</v>
      </c>
      <c r="F215" s="39">
        <v>0.2</v>
      </c>
      <c r="G215" s="39">
        <v>0.7</v>
      </c>
      <c r="H215" s="39">
        <v>4.3</v>
      </c>
      <c r="I215" s="39">
        <v>340.9</v>
      </c>
      <c r="J215" s="7"/>
      <c r="K215" s="7"/>
      <c r="L215" s="71">
        <v>1314</v>
      </c>
    </row>
    <row r="216" spans="1:12" x14ac:dyDescent="0.2">
      <c r="A216" s="74" t="s">
        <v>112</v>
      </c>
      <c r="B216" s="9">
        <v>43283</v>
      </c>
      <c r="C216" s="9">
        <v>43312</v>
      </c>
      <c r="D216" s="6">
        <v>7.4999999999999997E-2</v>
      </c>
      <c r="E216" s="39">
        <v>10.1</v>
      </c>
      <c r="F216" s="39">
        <v>0.2</v>
      </c>
      <c r="G216" s="39">
        <v>0.6</v>
      </c>
      <c r="H216" s="39">
        <v>4.2</v>
      </c>
      <c r="I216" s="39">
        <v>208.4</v>
      </c>
      <c r="J216" s="7"/>
      <c r="K216" s="7"/>
      <c r="L216" s="71">
        <v>1355.4</v>
      </c>
    </row>
    <row r="217" spans="1:12" x14ac:dyDescent="0.2">
      <c r="A217" s="74" t="s">
        <v>112</v>
      </c>
      <c r="B217" s="9">
        <v>43312</v>
      </c>
      <c r="C217" s="9">
        <v>43342</v>
      </c>
      <c r="D217" s="6">
        <v>9.9000000000000005E-2</v>
      </c>
      <c r="E217" s="39">
        <v>13.4</v>
      </c>
      <c r="F217" s="39">
        <v>0.3</v>
      </c>
      <c r="G217" s="39">
        <v>0.8</v>
      </c>
      <c r="H217" s="39">
        <v>11.3</v>
      </c>
      <c r="I217" s="39">
        <v>1165</v>
      </c>
      <c r="J217" s="7"/>
      <c r="K217" s="7"/>
      <c r="L217" s="71">
        <v>2432.8000000000002</v>
      </c>
    </row>
    <row r="218" spans="1:12" x14ac:dyDescent="0.2">
      <c r="A218" s="74" t="s">
        <v>112</v>
      </c>
      <c r="B218" s="9">
        <v>43342</v>
      </c>
      <c r="C218" s="9">
        <v>43374</v>
      </c>
      <c r="D218" s="6">
        <v>0.153</v>
      </c>
      <c r="E218" s="39">
        <v>13.9</v>
      </c>
      <c r="F218" s="39">
        <v>0.3</v>
      </c>
      <c r="G218" s="39">
        <v>0.8</v>
      </c>
      <c r="H218" s="39">
        <v>7.9</v>
      </c>
      <c r="I218" s="39">
        <v>824.6</v>
      </c>
      <c r="J218" s="7"/>
      <c r="K218" s="7"/>
      <c r="L218" s="71">
        <v>1688.9</v>
      </c>
    </row>
    <row r="219" spans="1:12" x14ac:dyDescent="0.2">
      <c r="A219" s="74" t="s">
        <v>112</v>
      </c>
      <c r="B219" s="9">
        <v>43374</v>
      </c>
      <c r="C219" s="9">
        <v>43406</v>
      </c>
      <c r="D219" s="6">
        <v>6.7000000000000004E-2</v>
      </c>
      <c r="E219" s="39">
        <v>16.600000000000001</v>
      </c>
      <c r="F219" s="39">
        <v>0.4</v>
      </c>
      <c r="G219" s="39">
        <v>0.5</v>
      </c>
      <c r="H219" s="39">
        <v>7.2</v>
      </c>
      <c r="I219" s="39">
        <v>626.5</v>
      </c>
      <c r="J219" s="7"/>
      <c r="K219" s="7"/>
      <c r="L219" s="71">
        <v>1357.9</v>
      </c>
    </row>
    <row r="220" spans="1:12" x14ac:dyDescent="0.2">
      <c r="A220" s="74" t="s">
        <v>112</v>
      </c>
      <c r="B220" s="9">
        <v>43406</v>
      </c>
      <c r="C220" s="9">
        <v>43434</v>
      </c>
      <c r="D220" s="6">
        <v>3.7999999999999999E-2</v>
      </c>
      <c r="E220" s="39">
        <v>5.8</v>
      </c>
      <c r="F220" s="39">
        <v>0.1</v>
      </c>
      <c r="G220" s="39">
        <v>0.3</v>
      </c>
      <c r="H220" s="39">
        <v>2.7</v>
      </c>
      <c r="I220" s="39">
        <v>190</v>
      </c>
      <c r="J220" s="7"/>
      <c r="K220" s="7"/>
      <c r="L220" s="71">
        <v>635.9</v>
      </c>
    </row>
    <row r="221" spans="1:12" ht="15" thickBot="1" x14ac:dyDescent="0.25">
      <c r="A221" s="75" t="s">
        <v>112</v>
      </c>
      <c r="B221" s="10">
        <v>43434</v>
      </c>
      <c r="C221" s="10">
        <v>43462</v>
      </c>
      <c r="D221" s="11">
        <v>6.5000000000000002E-2</v>
      </c>
      <c r="E221" s="12">
        <v>15.8</v>
      </c>
      <c r="F221" s="12">
        <v>0.4</v>
      </c>
      <c r="G221" s="12">
        <v>0.4</v>
      </c>
      <c r="H221" s="12">
        <v>9.3000000000000007</v>
      </c>
      <c r="I221" s="12">
        <v>738.7</v>
      </c>
      <c r="J221" s="13"/>
      <c r="K221" s="13"/>
      <c r="L221" s="72">
        <v>1141.2</v>
      </c>
    </row>
    <row r="222" spans="1:12" x14ac:dyDescent="0.2">
      <c r="A222" s="73" t="s">
        <v>71</v>
      </c>
      <c r="B222" s="5">
        <v>43096</v>
      </c>
      <c r="C222" s="5">
        <v>43126</v>
      </c>
      <c r="D222" s="15">
        <v>4.8000000000000001E-2</v>
      </c>
      <c r="E222" s="16" t="s">
        <v>9</v>
      </c>
      <c r="F222" s="16">
        <v>0.7</v>
      </c>
      <c r="G222" s="16">
        <v>0.6</v>
      </c>
      <c r="H222" s="16">
        <v>3.5</v>
      </c>
      <c r="I222" s="16"/>
      <c r="J222" s="8"/>
      <c r="K222" s="8"/>
      <c r="L222" s="70"/>
    </row>
    <row r="223" spans="1:12" x14ac:dyDescent="0.2">
      <c r="A223" s="74" t="s">
        <v>71</v>
      </c>
      <c r="B223" s="9">
        <v>43126</v>
      </c>
      <c r="C223" s="9">
        <v>43158</v>
      </c>
      <c r="D223" s="6">
        <v>3.5000000000000003E-2</v>
      </c>
      <c r="E223" s="39">
        <v>9.3000000000000007</v>
      </c>
      <c r="F223" s="39">
        <v>0.3</v>
      </c>
      <c r="G223" s="39">
        <v>0.4</v>
      </c>
      <c r="H223" s="39">
        <v>2.2999999999999998</v>
      </c>
      <c r="I223" s="39"/>
      <c r="J223" s="7"/>
      <c r="K223" s="7"/>
      <c r="L223" s="71"/>
    </row>
    <row r="224" spans="1:12" x14ac:dyDescent="0.2">
      <c r="A224" s="74" t="s">
        <v>71</v>
      </c>
      <c r="B224" s="9">
        <v>43158</v>
      </c>
      <c r="C224" s="9">
        <v>43188</v>
      </c>
      <c r="D224" s="6">
        <v>0.08</v>
      </c>
      <c r="E224" s="39">
        <v>19.100000000000001</v>
      </c>
      <c r="F224" s="39">
        <v>0.3</v>
      </c>
      <c r="G224" s="39">
        <v>1.1000000000000001</v>
      </c>
      <c r="H224" s="39">
        <v>5.7</v>
      </c>
      <c r="I224" s="39"/>
      <c r="J224" s="7"/>
      <c r="K224" s="7"/>
      <c r="L224" s="71"/>
    </row>
    <row r="225" spans="1:12" x14ac:dyDescent="0.2">
      <c r="A225" s="74" t="s">
        <v>71</v>
      </c>
      <c r="B225" s="9">
        <v>43188</v>
      </c>
      <c r="C225" s="9">
        <v>43220</v>
      </c>
      <c r="D225" s="6">
        <v>0.115</v>
      </c>
      <c r="E225" s="39">
        <v>38.700000000000003</v>
      </c>
      <c r="F225" s="39">
        <v>1.9</v>
      </c>
      <c r="G225" s="39">
        <v>2.6</v>
      </c>
      <c r="H225" s="39">
        <v>10.3</v>
      </c>
      <c r="I225" s="39"/>
      <c r="J225" s="7"/>
      <c r="K225" s="7"/>
      <c r="L225" s="71"/>
    </row>
    <row r="226" spans="1:12" x14ac:dyDescent="0.2">
      <c r="A226" s="74" t="s">
        <v>71</v>
      </c>
      <c r="B226" s="9">
        <v>43220</v>
      </c>
      <c r="C226" s="9">
        <v>43252</v>
      </c>
      <c r="D226" s="6">
        <v>7.1999999999999995E-2</v>
      </c>
      <c r="E226" s="39">
        <v>10.6</v>
      </c>
      <c r="F226" s="39">
        <v>0.2</v>
      </c>
      <c r="G226" s="39">
        <v>0.8</v>
      </c>
      <c r="H226" s="39">
        <v>4.4000000000000004</v>
      </c>
      <c r="I226" s="39"/>
      <c r="J226" s="7"/>
      <c r="K226" s="7"/>
      <c r="L226" s="71"/>
    </row>
    <row r="227" spans="1:12" x14ac:dyDescent="0.2">
      <c r="A227" s="74" t="s">
        <v>71</v>
      </c>
      <c r="B227" s="9">
        <v>43252</v>
      </c>
      <c r="C227" s="9">
        <v>43283</v>
      </c>
      <c r="D227" s="6">
        <v>6.2E-2</v>
      </c>
      <c r="E227" s="39">
        <v>11</v>
      </c>
      <c r="F227" s="39">
        <v>0.2</v>
      </c>
      <c r="G227" s="39">
        <v>0.7</v>
      </c>
      <c r="H227" s="39">
        <v>2.8</v>
      </c>
      <c r="I227" s="39"/>
      <c r="J227" s="7"/>
      <c r="K227" s="7"/>
      <c r="L227" s="71"/>
    </row>
    <row r="228" spans="1:12" x14ac:dyDescent="0.2">
      <c r="A228" s="74" t="s">
        <v>71</v>
      </c>
      <c r="B228" s="9">
        <v>43283</v>
      </c>
      <c r="C228" s="9">
        <v>43311</v>
      </c>
      <c r="D228" s="6">
        <v>5.0999999999999997E-2</v>
      </c>
      <c r="E228" s="39">
        <v>11.9</v>
      </c>
      <c r="F228" s="39">
        <v>0.4</v>
      </c>
      <c r="G228" s="39">
        <v>0.9</v>
      </c>
      <c r="H228" s="39">
        <v>5</v>
      </c>
      <c r="I228" s="39"/>
      <c r="J228" s="7"/>
      <c r="K228" s="7"/>
      <c r="L228" s="71"/>
    </row>
    <row r="229" spans="1:12" x14ac:dyDescent="0.2">
      <c r="A229" s="74" t="s">
        <v>71</v>
      </c>
      <c r="B229" s="9">
        <v>43311</v>
      </c>
      <c r="C229" s="9">
        <v>43341</v>
      </c>
      <c r="D229" s="6">
        <v>6.9000000000000006E-2</v>
      </c>
      <c r="E229" s="39">
        <v>35.299999999999997</v>
      </c>
      <c r="F229" s="39">
        <v>1.7</v>
      </c>
      <c r="G229" s="39">
        <v>1.6</v>
      </c>
      <c r="H229" s="39">
        <v>7.1</v>
      </c>
      <c r="I229" s="39"/>
      <c r="J229" s="7"/>
      <c r="K229" s="7"/>
      <c r="L229" s="71"/>
    </row>
    <row r="230" spans="1:12" x14ac:dyDescent="0.2">
      <c r="A230" s="74" t="s">
        <v>71</v>
      </c>
      <c r="B230" s="9">
        <v>43341</v>
      </c>
      <c r="C230" s="9">
        <v>43371</v>
      </c>
      <c r="D230" s="6">
        <v>6.7000000000000004E-2</v>
      </c>
      <c r="E230" s="39">
        <v>55.2</v>
      </c>
      <c r="F230" s="39">
        <v>9.8000000000000007</v>
      </c>
      <c r="G230" s="39">
        <v>1.7</v>
      </c>
      <c r="H230" s="39">
        <v>10.1</v>
      </c>
      <c r="I230" s="39"/>
      <c r="J230" s="7"/>
      <c r="K230" s="7"/>
      <c r="L230" s="71"/>
    </row>
    <row r="231" spans="1:12" x14ac:dyDescent="0.2">
      <c r="A231" s="74" t="s">
        <v>71</v>
      </c>
      <c r="B231" s="9">
        <v>43371</v>
      </c>
      <c r="C231" s="9">
        <v>43403</v>
      </c>
      <c r="D231" s="6">
        <v>0.04</v>
      </c>
      <c r="E231" s="39">
        <v>13.3</v>
      </c>
      <c r="F231" s="39">
        <v>0.4</v>
      </c>
      <c r="G231" s="39">
        <v>0.6</v>
      </c>
      <c r="H231" s="39">
        <v>2.8</v>
      </c>
      <c r="I231" s="39"/>
      <c r="J231" s="7"/>
      <c r="K231" s="7"/>
      <c r="L231" s="71"/>
    </row>
    <row r="232" spans="1:12" x14ac:dyDescent="0.2">
      <c r="A232" s="74" t="s">
        <v>71</v>
      </c>
      <c r="B232" s="9">
        <v>43403</v>
      </c>
      <c r="C232" s="9">
        <v>43433</v>
      </c>
      <c r="D232" s="6">
        <v>4.4999999999999998E-2</v>
      </c>
      <c r="E232" s="39">
        <v>10.9</v>
      </c>
      <c r="F232" s="39">
        <v>0.1</v>
      </c>
      <c r="G232" s="39">
        <v>0.3</v>
      </c>
      <c r="H232" s="39">
        <v>2.9</v>
      </c>
      <c r="I232" s="39"/>
      <c r="J232" s="7"/>
      <c r="K232" s="7"/>
      <c r="L232" s="71"/>
    </row>
    <row r="233" spans="1:12" ht="15" thickBot="1" x14ac:dyDescent="0.25">
      <c r="A233" s="75" t="s">
        <v>71</v>
      </c>
      <c r="B233" s="10">
        <v>43433</v>
      </c>
      <c r="C233" s="10">
        <v>43461</v>
      </c>
      <c r="D233" s="11">
        <v>2.9000000000000001E-2</v>
      </c>
      <c r="E233" s="12">
        <v>3</v>
      </c>
      <c r="F233" s="12">
        <v>0.2</v>
      </c>
      <c r="G233" s="12">
        <v>0.2</v>
      </c>
      <c r="H233" s="12">
        <v>1.1000000000000001</v>
      </c>
      <c r="I233" s="12"/>
      <c r="J233" s="13"/>
      <c r="K233" s="13"/>
      <c r="L233" s="72"/>
    </row>
    <row r="234" spans="1:12" x14ac:dyDescent="0.2">
      <c r="A234" s="73" t="s">
        <v>72</v>
      </c>
      <c r="B234" s="5">
        <v>43096</v>
      </c>
      <c r="C234" s="5">
        <v>43126</v>
      </c>
      <c r="D234" s="15">
        <v>5.1999999999999998E-2</v>
      </c>
      <c r="E234" s="16" t="s">
        <v>9</v>
      </c>
      <c r="F234" s="16">
        <v>0.2</v>
      </c>
      <c r="G234" s="16">
        <v>0.3</v>
      </c>
      <c r="H234" s="16">
        <v>2.8</v>
      </c>
      <c r="I234" s="16"/>
      <c r="J234" s="8"/>
      <c r="K234" s="8"/>
      <c r="L234" s="70"/>
    </row>
    <row r="235" spans="1:12" x14ac:dyDescent="0.2">
      <c r="A235" s="74" t="s">
        <v>72</v>
      </c>
      <c r="B235" s="9">
        <v>43126</v>
      </c>
      <c r="C235" s="9">
        <v>43158</v>
      </c>
      <c r="D235" s="6">
        <v>2.9000000000000001E-2</v>
      </c>
      <c r="E235" s="39">
        <v>12.9</v>
      </c>
      <c r="F235" s="39">
        <v>1.1000000000000001</v>
      </c>
      <c r="G235" s="39">
        <v>1.2</v>
      </c>
      <c r="H235" s="39">
        <v>6.3</v>
      </c>
      <c r="I235" s="39"/>
      <c r="J235" s="7"/>
      <c r="K235" s="7"/>
      <c r="L235" s="71"/>
    </row>
    <row r="236" spans="1:12" x14ac:dyDescent="0.2">
      <c r="A236" s="74" t="s">
        <v>72</v>
      </c>
      <c r="B236" s="9">
        <v>43158</v>
      </c>
      <c r="C236" s="9">
        <v>43188</v>
      </c>
      <c r="D236" s="6">
        <v>6.4000000000000001E-2</v>
      </c>
      <c r="E236" s="39">
        <v>43.5</v>
      </c>
      <c r="F236" s="39">
        <v>6.6</v>
      </c>
      <c r="G236" s="39">
        <v>2.4</v>
      </c>
      <c r="H236" s="39">
        <v>16.100000000000001</v>
      </c>
      <c r="I236" s="39"/>
      <c r="J236" s="7"/>
      <c r="K236" s="7"/>
      <c r="L236" s="71"/>
    </row>
    <row r="237" spans="1:12" x14ac:dyDescent="0.2">
      <c r="A237" s="74" t="s">
        <v>72</v>
      </c>
      <c r="B237" s="9">
        <v>43188</v>
      </c>
      <c r="C237" s="9">
        <v>43220</v>
      </c>
      <c r="D237" s="6">
        <v>0.12</v>
      </c>
      <c r="E237" s="39">
        <v>13.2</v>
      </c>
      <c r="F237" s="39">
        <v>0.4</v>
      </c>
      <c r="G237" s="39">
        <v>0.9</v>
      </c>
      <c r="H237" s="39">
        <v>4.9000000000000004</v>
      </c>
      <c r="I237" s="39"/>
      <c r="J237" s="7"/>
      <c r="K237" s="7"/>
      <c r="L237" s="71"/>
    </row>
    <row r="238" spans="1:12" x14ac:dyDescent="0.2">
      <c r="A238" s="74" t="s">
        <v>72</v>
      </c>
      <c r="B238" s="9">
        <v>43220</v>
      </c>
      <c r="C238" s="9">
        <v>43252</v>
      </c>
      <c r="D238" s="6">
        <v>7.4999999999999997E-2</v>
      </c>
      <c r="E238" s="39">
        <v>16.600000000000001</v>
      </c>
      <c r="F238" s="39">
        <v>0.5</v>
      </c>
      <c r="G238" s="39">
        <v>1</v>
      </c>
      <c r="H238" s="39">
        <v>5.7</v>
      </c>
      <c r="I238" s="39"/>
      <c r="J238" s="7"/>
      <c r="K238" s="7"/>
      <c r="L238" s="71"/>
    </row>
    <row r="239" spans="1:12" x14ac:dyDescent="0.2">
      <c r="A239" s="74" t="s">
        <v>72</v>
      </c>
      <c r="B239" s="9">
        <v>43252</v>
      </c>
      <c r="C239" s="9">
        <v>43283</v>
      </c>
      <c r="D239" s="6">
        <v>0.14199999999999999</v>
      </c>
      <c r="E239" s="39">
        <v>20.9</v>
      </c>
      <c r="F239" s="39">
        <v>0.4</v>
      </c>
      <c r="G239" s="39">
        <v>1.1000000000000001</v>
      </c>
      <c r="H239" s="39">
        <v>4</v>
      </c>
      <c r="I239" s="39"/>
      <c r="J239" s="7"/>
      <c r="K239" s="7"/>
      <c r="L239" s="71"/>
    </row>
    <row r="240" spans="1:12" x14ac:dyDescent="0.2">
      <c r="A240" s="74" t="s">
        <v>72</v>
      </c>
      <c r="B240" s="9">
        <v>43283</v>
      </c>
      <c r="C240" s="9">
        <v>43311</v>
      </c>
      <c r="D240" s="6">
        <v>7.4999999999999997E-2</v>
      </c>
      <c r="E240" s="39">
        <v>24.4</v>
      </c>
      <c r="F240" s="39">
        <v>0.7</v>
      </c>
      <c r="G240" s="39">
        <v>1.6</v>
      </c>
      <c r="H240" s="39">
        <v>6.1</v>
      </c>
      <c r="I240" s="39"/>
      <c r="J240" s="7"/>
      <c r="K240" s="7"/>
      <c r="L240" s="71"/>
    </row>
    <row r="241" spans="1:12" x14ac:dyDescent="0.2">
      <c r="A241" s="74" t="s">
        <v>72</v>
      </c>
      <c r="B241" s="9">
        <v>43311</v>
      </c>
      <c r="C241" s="9">
        <v>43341</v>
      </c>
      <c r="D241" s="6">
        <v>0.19</v>
      </c>
      <c r="E241" s="39">
        <v>15.7</v>
      </c>
      <c r="F241" s="39">
        <v>0.7</v>
      </c>
      <c r="G241" s="39">
        <v>1</v>
      </c>
      <c r="H241" s="39">
        <v>4.2</v>
      </c>
      <c r="I241" s="39"/>
      <c r="J241" s="7"/>
      <c r="K241" s="7"/>
      <c r="L241" s="71"/>
    </row>
    <row r="242" spans="1:12" x14ac:dyDescent="0.2">
      <c r="A242" s="74" t="s">
        <v>72</v>
      </c>
      <c r="B242" s="9">
        <v>43341</v>
      </c>
      <c r="C242" s="9">
        <v>43371</v>
      </c>
      <c r="D242" s="6">
        <v>7.0000000000000007E-2</v>
      </c>
      <c r="E242" s="39">
        <v>26.2</v>
      </c>
      <c r="F242" s="39">
        <v>0.9</v>
      </c>
      <c r="G242" s="39">
        <v>0.7</v>
      </c>
      <c r="H242" s="39">
        <v>3.6</v>
      </c>
      <c r="I242" s="39"/>
      <c r="J242" s="7"/>
      <c r="K242" s="7"/>
      <c r="L242" s="71"/>
    </row>
    <row r="243" spans="1:12" x14ac:dyDescent="0.2">
      <c r="A243" s="74" t="s">
        <v>72</v>
      </c>
      <c r="B243" s="9">
        <v>43371</v>
      </c>
      <c r="C243" s="9">
        <v>43403</v>
      </c>
      <c r="D243" s="6">
        <v>4.2999999999999997E-2</v>
      </c>
      <c r="E243" s="39">
        <v>28.5</v>
      </c>
      <c r="F243" s="39">
        <v>1.2</v>
      </c>
      <c r="G243" s="39">
        <v>1.1000000000000001</v>
      </c>
      <c r="H243" s="39">
        <v>5.7</v>
      </c>
      <c r="I243" s="39"/>
      <c r="J243" s="7"/>
      <c r="K243" s="7"/>
      <c r="L243" s="71"/>
    </row>
    <row r="244" spans="1:12" x14ac:dyDescent="0.2">
      <c r="A244" s="74" t="s">
        <v>72</v>
      </c>
      <c r="B244" s="9">
        <v>43403</v>
      </c>
      <c r="C244" s="9">
        <v>43433</v>
      </c>
      <c r="D244" s="6">
        <v>1.7000000000000001E-2</v>
      </c>
      <c r="E244" s="39">
        <v>12.2</v>
      </c>
      <c r="F244" s="39">
        <v>0.1</v>
      </c>
      <c r="G244" s="39">
        <v>0.3</v>
      </c>
      <c r="H244" s="39">
        <v>3.1</v>
      </c>
      <c r="I244" s="39"/>
      <c r="J244" s="7"/>
      <c r="K244" s="7"/>
      <c r="L244" s="71"/>
    </row>
    <row r="245" spans="1:12" ht="15" thickBot="1" x14ac:dyDescent="0.25">
      <c r="A245" s="75" t="s">
        <v>72</v>
      </c>
      <c r="B245" s="10">
        <v>43433</v>
      </c>
      <c r="C245" s="10">
        <v>43461</v>
      </c>
      <c r="D245" s="11">
        <v>0.03</v>
      </c>
      <c r="E245" s="12">
        <v>6.1</v>
      </c>
      <c r="F245" s="12">
        <v>0.1</v>
      </c>
      <c r="G245" s="12">
        <v>0.2</v>
      </c>
      <c r="H245" s="12">
        <v>1.4</v>
      </c>
      <c r="I245" s="12"/>
      <c r="J245" s="13"/>
      <c r="K245" s="13"/>
      <c r="L245" s="72"/>
    </row>
    <row r="246" spans="1:12" x14ac:dyDescent="0.2">
      <c r="A246" s="73" t="s">
        <v>51</v>
      </c>
      <c r="B246" s="5">
        <v>43096</v>
      </c>
      <c r="C246" s="5">
        <v>43126</v>
      </c>
      <c r="D246" s="15">
        <v>7.0000000000000007E-2</v>
      </c>
      <c r="E246" s="16" t="s">
        <v>9</v>
      </c>
      <c r="F246" s="16">
        <v>0.2</v>
      </c>
      <c r="G246" s="16">
        <v>0.7</v>
      </c>
      <c r="H246" s="16">
        <v>19.100000000000001</v>
      </c>
      <c r="I246" s="16">
        <v>58.9</v>
      </c>
      <c r="J246" s="8"/>
      <c r="K246" s="8"/>
      <c r="L246" s="70">
        <v>6780.9</v>
      </c>
    </row>
    <row r="247" spans="1:12" x14ac:dyDescent="0.2">
      <c r="A247" s="74" t="s">
        <v>51</v>
      </c>
      <c r="B247" s="9">
        <v>43126</v>
      </c>
      <c r="C247" s="9">
        <v>43158</v>
      </c>
      <c r="D247" s="6" t="s">
        <v>9</v>
      </c>
      <c r="E247" s="39" t="s">
        <v>9</v>
      </c>
      <c r="F247" s="39" t="s">
        <v>9</v>
      </c>
      <c r="G247" s="39" t="s">
        <v>9</v>
      </c>
      <c r="H247" s="39" t="s">
        <v>9</v>
      </c>
      <c r="I247" s="39" t="s">
        <v>9</v>
      </c>
      <c r="J247" s="7"/>
      <c r="K247" s="7"/>
      <c r="L247" s="71" t="s">
        <v>9</v>
      </c>
    </row>
    <row r="248" spans="1:12" x14ac:dyDescent="0.2">
      <c r="A248" s="74" t="s">
        <v>51</v>
      </c>
      <c r="B248" s="9">
        <v>43158</v>
      </c>
      <c r="C248" s="9">
        <v>43188</v>
      </c>
      <c r="D248" s="6">
        <v>0.111</v>
      </c>
      <c r="E248" s="39">
        <v>36.5</v>
      </c>
      <c r="F248" s="39">
        <v>0.3</v>
      </c>
      <c r="G248" s="39">
        <v>1</v>
      </c>
      <c r="H248" s="39">
        <v>24.3</v>
      </c>
      <c r="I248" s="39">
        <v>80.599999999999994</v>
      </c>
      <c r="J248" s="7"/>
      <c r="K248" s="7"/>
      <c r="L248" s="71">
        <v>7589.3</v>
      </c>
    </row>
    <row r="249" spans="1:12" x14ac:dyDescent="0.2">
      <c r="A249" s="74" t="s">
        <v>51</v>
      </c>
      <c r="B249" s="9">
        <v>43188</v>
      </c>
      <c r="C249" s="9">
        <v>43220</v>
      </c>
      <c r="D249" s="6">
        <v>0.28899999999999998</v>
      </c>
      <c r="E249" s="39">
        <v>112.9</v>
      </c>
      <c r="F249" s="39">
        <v>0.8</v>
      </c>
      <c r="G249" s="39">
        <v>3.3</v>
      </c>
      <c r="H249" s="39">
        <v>82.4</v>
      </c>
      <c r="I249" s="39">
        <v>293.39999999999998</v>
      </c>
      <c r="J249" s="7"/>
      <c r="K249" s="7"/>
      <c r="L249" s="71">
        <v>23884.9</v>
      </c>
    </row>
    <row r="250" spans="1:12" x14ac:dyDescent="0.2">
      <c r="A250" s="74" t="s">
        <v>51</v>
      </c>
      <c r="B250" s="9">
        <v>43220</v>
      </c>
      <c r="C250" s="9">
        <v>43252</v>
      </c>
      <c r="D250" s="6">
        <v>1.5820000000000001</v>
      </c>
      <c r="E250" s="39">
        <v>35</v>
      </c>
      <c r="F250" s="39">
        <v>0.3</v>
      </c>
      <c r="G250" s="39">
        <v>2</v>
      </c>
      <c r="H250" s="39">
        <v>32.799999999999997</v>
      </c>
      <c r="I250" s="39">
        <v>83.2</v>
      </c>
      <c r="J250" s="7"/>
      <c r="K250" s="7"/>
      <c r="L250" s="71">
        <v>4616.8</v>
      </c>
    </row>
    <row r="251" spans="1:12" x14ac:dyDescent="0.2">
      <c r="A251" s="74" t="s">
        <v>51</v>
      </c>
      <c r="B251" s="9">
        <v>43252</v>
      </c>
      <c r="C251" s="9">
        <v>43283</v>
      </c>
      <c r="D251" s="6" t="s">
        <v>9</v>
      </c>
      <c r="E251" s="39" t="s">
        <v>9</v>
      </c>
      <c r="F251" s="39" t="s">
        <v>9</v>
      </c>
      <c r="G251" s="39" t="s">
        <v>9</v>
      </c>
      <c r="H251" s="39" t="s">
        <v>9</v>
      </c>
      <c r="I251" s="39" t="s">
        <v>9</v>
      </c>
      <c r="J251" s="7"/>
      <c r="K251" s="7"/>
      <c r="L251" s="71" t="s">
        <v>9</v>
      </c>
    </row>
    <row r="252" spans="1:12" x14ac:dyDescent="0.2">
      <c r="A252" s="74" t="s">
        <v>51</v>
      </c>
      <c r="B252" s="9">
        <v>43283</v>
      </c>
      <c r="C252" s="9">
        <v>43312</v>
      </c>
      <c r="D252" s="6" t="s">
        <v>9</v>
      </c>
      <c r="E252" s="39" t="s">
        <v>9</v>
      </c>
      <c r="F252" s="39" t="s">
        <v>9</v>
      </c>
      <c r="G252" s="39" t="s">
        <v>9</v>
      </c>
      <c r="H252" s="39" t="s">
        <v>9</v>
      </c>
      <c r="I252" s="39" t="s">
        <v>9</v>
      </c>
      <c r="J252" s="7"/>
      <c r="K252" s="7"/>
      <c r="L252" s="71" t="s">
        <v>9</v>
      </c>
    </row>
    <row r="253" spans="1:12" x14ac:dyDescent="0.2">
      <c r="A253" s="74" t="s">
        <v>51</v>
      </c>
      <c r="B253" s="9">
        <v>43312</v>
      </c>
      <c r="C253" s="9">
        <v>43342</v>
      </c>
      <c r="D253" s="6">
        <v>0.51</v>
      </c>
      <c r="E253" s="39">
        <v>214</v>
      </c>
      <c r="F253" s="39">
        <v>1.3</v>
      </c>
      <c r="G253" s="39">
        <v>5.9</v>
      </c>
      <c r="H253" s="39">
        <v>132.19999999999999</v>
      </c>
      <c r="I253" s="39">
        <v>457.8</v>
      </c>
      <c r="J253" s="7"/>
      <c r="K253" s="7"/>
      <c r="L253" s="71">
        <v>46262.5</v>
      </c>
    </row>
    <row r="254" spans="1:12" x14ac:dyDescent="0.2">
      <c r="A254" s="74" t="s">
        <v>51</v>
      </c>
      <c r="B254" s="9">
        <v>43342</v>
      </c>
      <c r="C254" s="9">
        <v>43374</v>
      </c>
      <c r="D254" s="6">
        <v>0.442</v>
      </c>
      <c r="E254" s="39">
        <v>556.5</v>
      </c>
      <c r="F254" s="39">
        <v>1.3</v>
      </c>
      <c r="G254" s="39">
        <v>5.2</v>
      </c>
      <c r="H254" s="39">
        <v>148.9</v>
      </c>
      <c r="I254" s="39">
        <v>468.9</v>
      </c>
      <c r="J254" s="7"/>
      <c r="K254" s="7"/>
      <c r="L254" s="71">
        <v>46388.4</v>
      </c>
    </row>
    <row r="255" spans="1:12" x14ac:dyDescent="0.2">
      <c r="A255" s="74" t="s">
        <v>51</v>
      </c>
      <c r="B255" s="9">
        <v>43374</v>
      </c>
      <c r="C255" s="9">
        <v>43406</v>
      </c>
      <c r="D255" s="6">
        <v>0.29299999999999998</v>
      </c>
      <c r="E255" s="39">
        <v>233.2</v>
      </c>
      <c r="F255" s="39">
        <v>0.8</v>
      </c>
      <c r="G255" s="39">
        <v>2.9</v>
      </c>
      <c r="H255" s="39">
        <v>88.2</v>
      </c>
      <c r="I255" s="39">
        <v>247.6</v>
      </c>
      <c r="J255" s="7"/>
      <c r="K255" s="7"/>
      <c r="L255" s="71">
        <v>27692.2</v>
      </c>
    </row>
    <row r="256" spans="1:12" x14ac:dyDescent="0.2">
      <c r="A256" s="74" t="s">
        <v>51</v>
      </c>
      <c r="B256" s="9">
        <v>43406</v>
      </c>
      <c r="C256" s="9">
        <v>43434</v>
      </c>
      <c r="D256" s="6">
        <v>0.23100000000000001</v>
      </c>
      <c r="E256" s="39">
        <v>157.80000000000001</v>
      </c>
      <c r="F256" s="39">
        <v>0.6</v>
      </c>
      <c r="G256" s="39">
        <v>2.1</v>
      </c>
      <c r="H256" s="39">
        <v>91.1</v>
      </c>
      <c r="I256" s="39">
        <v>203.3</v>
      </c>
      <c r="J256" s="7"/>
      <c r="K256" s="7"/>
      <c r="L256" s="71">
        <v>20555.8</v>
      </c>
    </row>
    <row r="257" spans="1:12" ht="15" thickBot="1" x14ac:dyDescent="0.25">
      <c r="A257" s="75" t="s">
        <v>51</v>
      </c>
      <c r="B257" s="10">
        <v>43434</v>
      </c>
      <c r="C257" s="10">
        <v>43462</v>
      </c>
      <c r="D257" s="11">
        <v>7.0999999999999994E-2</v>
      </c>
      <c r="E257" s="12">
        <v>38.1</v>
      </c>
      <c r="F257" s="12">
        <v>0.2</v>
      </c>
      <c r="G257" s="12">
        <v>0.6</v>
      </c>
      <c r="H257" s="12">
        <v>22.9</v>
      </c>
      <c r="I257" s="12">
        <v>49.6</v>
      </c>
      <c r="J257" s="13"/>
      <c r="K257" s="13"/>
      <c r="L257" s="72">
        <v>6054.8</v>
      </c>
    </row>
    <row r="258" spans="1:12" x14ac:dyDescent="0.2">
      <c r="A258" s="73" t="s">
        <v>52</v>
      </c>
      <c r="B258" s="5">
        <v>43096</v>
      </c>
      <c r="C258" s="5">
        <v>43126</v>
      </c>
      <c r="D258" s="15">
        <v>0.14399999999999999</v>
      </c>
      <c r="E258" s="16" t="s">
        <v>9</v>
      </c>
      <c r="F258" s="16">
        <v>0.5</v>
      </c>
      <c r="G258" s="16">
        <v>1.2</v>
      </c>
      <c r="H258" s="16">
        <v>34.200000000000003</v>
      </c>
      <c r="I258" s="16">
        <v>81.599999999999994</v>
      </c>
      <c r="J258" s="8"/>
      <c r="K258" s="8"/>
      <c r="L258" s="70">
        <v>6785.2</v>
      </c>
    </row>
    <row r="259" spans="1:12" x14ac:dyDescent="0.2">
      <c r="A259" s="74" t="s">
        <v>52</v>
      </c>
      <c r="B259" s="9">
        <v>43126</v>
      </c>
      <c r="C259" s="9">
        <v>43158</v>
      </c>
      <c r="D259" s="6">
        <v>0.09</v>
      </c>
      <c r="E259" s="39">
        <v>112.9</v>
      </c>
      <c r="F259" s="39">
        <v>0.6</v>
      </c>
      <c r="G259" s="39">
        <v>1.1000000000000001</v>
      </c>
      <c r="H259" s="39">
        <v>44.9</v>
      </c>
      <c r="I259" s="39">
        <v>142.1</v>
      </c>
      <c r="J259" s="7"/>
      <c r="K259" s="7"/>
      <c r="L259" s="71">
        <v>6292.4</v>
      </c>
    </row>
    <row r="260" spans="1:12" x14ac:dyDescent="0.2">
      <c r="A260" s="74" t="s">
        <v>52</v>
      </c>
      <c r="B260" s="9">
        <v>43158</v>
      </c>
      <c r="C260" s="9">
        <v>43188</v>
      </c>
      <c r="D260" s="6">
        <v>0.14099999999999999</v>
      </c>
      <c r="E260" s="39">
        <v>129.69999999999999</v>
      </c>
      <c r="F260" s="39">
        <v>0.8</v>
      </c>
      <c r="G260" s="39">
        <v>1.2</v>
      </c>
      <c r="H260" s="39">
        <v>34</v>
      </c>
      <c r="I260" s="39">
        <v>101.3</v>
      </c>
      <c r="J260" s="7"/>
      <c r="K260" s="7"/>
      <c r="L260" s="71">
        <v>8583.9</v>
      </c>
    </row>
    <row r="261" spans="1:12" x14ac:dyDescent="0.2">
      <c r="A261" s="74" t="s">
        <v>52</v>
      </c>
      <c r="B261" s="9">
        <v>43188</v>
      </c>
      <c r="C261" s="9">
        <v>43220</v>
      </c>
      <c r="D261" s="6">
        <v>0.39500000000000002</v>
      </c>
      <c r="E261" s="39">
        <v>163.6</v>
      </c>
      <c r="F261" s="39">
        <v>1.6</v>
      </c>
      <c r="G261" s="39">
        <v>2.8</v>
      </c>
      <c r="H261" s="39">
        <v>46</v>
      </c>
      <c r="I261" s="39">
        <v>131.6</v>
      </c>
      <c r="J261" s="7"/>
      <c r="K261" s="7"/>
      <c r="L261" s="71">
        <v>13080.1</v>
      </c>
    </row>
    <row r="262" spans="1:12" x14ac:dyDescent="0.2">
      <c r="A262" s="74" t="s">
        <v>52</v>
      </c>
      <c r="B262" s="9">
        <v>43220</v>
      </c>
      <c r="C262" s="9">
        <v>43252</v>
      </c>
      <c r="D262" s="6">
        <v>0.20899999999999999</v>
      </c>
      <c r="E262" s="39">
        <v>74.3</v>
      </c>
      <c r="F262" s="39">
        <v>0.6</v>
      </c>
      <c r="G262" s="39">
        <v>1.6</v>
      </c>
      <c r="H262" s="39">
        <v>22.1</v>
      </c>
      <c r="I262" s="39">
        <v>66</v>
      </c>
      <c r="J262" s="7"/>
      <c r="K262" s="7"/>
      <c r="L262" s="71">
        <v>6730.1</v>
      </c>
    </row>
    <row r="263" spans="1:12" x14ac:dyDescent="0.2">
      <c r="A263" s="74" t="s">
        <v>52</v>
      </c>
      <c r="B263" s="9">
        <v>43252</v>
      </c>
      <c r="C263" s="9">
        <v>43283</v>
      </c>
      <c r="D263" s="6">
        <v>0.13600000000000001</v>
      </c>
      <c r="E263" s="39">
        <v>74.900000000000006</v>
      </c>
      <c r="F263" s="39">
        <v>0.7</v>
      </c>
      <c r="G263" s="39">
        <v>1.1000000000000001</v>
      </c>
      <c r="H263" s="39">
        <v>20.3</v>
      </c>
      <c r="I263" s="39">
        <v>82.7</v>
      </c>
      <c r="J263" s="7"/>
      <c r="K263" s="7"/>
      <c r="L263" s="71">
        <v>5710.5</v>
      </c>
    </row>
    <row r="264" spans="1:12" x14ac:dyDescent="0.2">
      <c r="A264" s="74" t="s">
        <v>52</v>
      </c>
      <c r="B264" s="9">
        <v>43283</v>
      </c>
      <c r="C264" s="9">
        <v>43312</v>
      </c>
      <c r="D264" s="6">
        <v>0.14699999999999999</v>
      </c>
      <c r="E264" s="39">
        <v>108.7</v>
      </c>
      <c r="F264" s="39">
        <v>1.5</v>
      </c>
      <c r="G264" s="39">
        <v>2</v>
      </c>
      <c r="H264" s="39">
        <v>33.299999999999997</v>
      </c>
      <c r="I264" s="39">
        <v>110</v>
      </c>
      <c r="J264" s="7"/>
      <c r="K264" s="7"/>
      <c r="L264" s="71">
        <v>9782.1</v>
      </c>
    </row>
    <row r="265" spans="1:12" x14ac:dyDescent="0.2">
      <c r="A265" s="74" t="s">
        <v>52</v>
      </c>
      <c r="B265" s="9">
        <v>43312</v>
      </c>
      <c r="C265" s="9">
        <v>43342</v>
      </c>
      <c r="D265" s="6">
        <v>0.65100000000000002</v>
      </c>
      <c r="E265" s="39">
        <v>140.6</v>
      </c>
      <c r="F265" s="39">
        <v>1.2</v>
      </c>
      <c r="G265" s="39">
        <v>2.2000000000000002</v>
      </c>
      <c r="H265" s="39">
        <v>56.2</v>
      </c>
      <c r="I265" s="39">
        <v>191.8</v>
      </c>
      <c r="J265" s="7"/>
      <c r="K265" s="7"/>
      <c r="L265" s="71">
        <v>9151.6</v>
      </c>
    </row>
    <row r="266" spans="1:12" x14ac:dyDescent="0.2">
      <c r="A266" s="74" t="s">
        <v>52</v>
      </c>
      <c r="B266" s="9">
        <v>43342</v>
      </c>
      <c r="C266" s="9">
        <v>43374</v>
      </c>
      <c r="D266" s="6">
        <v>0.185</v>
      </c>
      <c r="E266" s="39">
        <v>160.6</v>
      </c>
      <c r="F266" s="39">
        <v>1.4</v>
      </c>
      <c r="G266" s="39">
        <v>2.2000000000000002</v>
      </c>
      <c r="H266" s="39">
        <v>58.5</v>
      </c>
      <c r="I266" s="39">
        <v>122.8</v>
      </c>
      <c r="J266" s="7"/>
      <c r="K266" s="7"/>
      <c r="L266" s="71">
        <v>10544.6</v>
      </c>
    </row>
    <row r="267" spans="1:12" x14ac:dyDescent="0.2">
      <c r="A267" s="74" t="s">
        <v>52</v>
      </c>
      <c r="B267" s="9">
        <v>43374</v>
      </c>
      <c r="C267" s="9">
        <v>43406</v>
      </c>
      <c r="D267" s="6">
        <v>0.28399999999999997</v>
      </c>
      <c r="E267" s="39">
        <v>286.39999999999998</v>
      </c>
      <c r="F267" s="39">
        <v>1.9</v>
      </c>
      <c r="G267" s="39">
        <v>2.9</v>
      </c>
      <c r="H267" s="39">
        <v>61.3</v>
      </c>
      <c r="I267" s="39">
        <v>214.5</v>
      </c>
      <c r="J267" s="7"/>
      <c r="K267" s="7"/>
      <c r="L267" s="71">
        <v>17913.7</v>
      </c>
    </row>
    <row r="268" spans="1:12" x14ac:dyDescent="0.2">
      <c r="A268" s="74" t="s">
        <v>52</v>
      </c>
      <c r="B268" s="9">
        <v>43406</v>
      </c>
      <c r="C268" s="9">
        <v>43434</v>
      </c>
      <c r="D268" s="6">
        <v>0.18</v>
      </c>
      <c r="E268" s="39">
        <v>167.3</v>
      </c>
      <c r="F268" s="39">
        <v>1</v>
      </c>
      <c r="G268" s="39">
        <v>2.5</v>
      </c>
      <c r="H268" s="39">
        <v>45.8</v>
      </c>
      <c r="I268" s="39">
        <v>123.2</v>
      </c>
      <c r="J268" s="7"/>
      <c r="K268" s="7"/>
      <c r="L268" s="71">
        <v>10810.4</v>
      </c>
    </row>
    <row r="269" spans="1:12" ht="15" thickBot="1" x14ac:dyDescent="0.25">
      <c r="A269" s="75" t="s">
        <v>52</v>
      </c>
      <c r="B269" s="10">
        <v>43434</v>
      </c>
      <c r="C269" s="10">
        <v>43462</v>
      </c>
      <c r="D269" s="11">
        <v>0.16500000000000001</v>
      </c>
      <c r="E269" s="12">
        <v>134</v>
      </c>
      <c r="F269" s="12">
        <v>0.7</v>
      </c>
      <c r="G269" s="12">
        <v>1.6</v>
      </c>
      <c r="H269" s="12">
        <v>56.7</v>
      </c>
      <c r="I269" s="12">
        <v>91.4</v>
      </c>
      <c r="J269" s="13"/>
      <c r="K269" s="13"/>
      <c r="L269" s="72">
        <v>6623</v>
      </c>
    </row>
    <row r="270" spans="1:12" x14ac:dyDescent="0.2">
      <c r="A270" s="73" t="s">
        <v>109</v>
      </c>
      <c r="B270" s="5">
        <v>43096</v>
      </c>
      <c r="C270" s="5">
        <v>43126</v>
      </c>
      <c r="D270" s="15">
        <v>0.16800000000000001</v>
      </c>
      <c r="E270" s="16" t="s">
        <v>9</v>
      </c>
      <c r="F270" s="16">
        <v>4.7</v>
      </c>
      <c r="G270" s="16">
        <v>3.3</v>
      </c>
      <c r="H270" s="16">
        <v>148.69999999999999</v>
      </c>
      <c r="I270" s="16">
        <v>335</v>
      </c>
      <c r="J270" s="8"/>
      <c r="K270" s="8"/>
      <c r="L270" s="70">
        <v>15250</v>
      </c>
    </row>
    <row r="271" spans="1:12" x14ac:dyDescent="0.2">
      <c r="A271" s="74" t="s">
        <v>109</v>
      </c>
      <c r="B271" s="9">
        <v>43126</v>
      </c>
      <c r="C271" s="9">
        <v>43158</v>
      </c>
      <c r="D271" s="6">
        <v>0.16200000000000001</v>
      </c>
      <c r="E271" s="39">
        <v>203.2</v>
      </c>
      <c r="F271" s="39">
        <v>2.7</v>
      </c>
      <c r="G271" s="39">
        <v>2.7</v>
      </c>
      <c r="H271" s="39">
        <v>194.4</v>
      </c>
      <c r="I271" s="39">
        <v>473.6</v>
      </c>
      <c r="J271" s="7"/>
      <c r="K271" s="7"/>
      <c r="L271" s="71">
        <v>16105.8</v>
      </c>
    </row>
    <row r="272" spans="1:12" x14ac:dyDescent="0.2">
      <c r="A272" s="74" t="s">
        <v>109</v>
      </c>
      <c r="B272" s="9">
        <v>43158</v>
      </c>
      <c r="C272" s="9">
        <v>43188</v>
      </c>
      <c r="D272" s="6">
        <v>0.193</v>
      </c>
      <c r="E272" s="39">
        <v>167.8</v>
      </c>
      <c r="F272" s="39">
        <v>3.3</v>
      </c>
      <c r="G272" s="39">
        <v>3</v>
      </c>
      <c r="H272" s="39">
        <v>110.3</v>
      </c>
      <c r="I272" s="39">
        <v>259.3</v>
      </c>
      <c r="J272" s="7"/>
      <c r="K272" s="7"/>
      <c r="L272" s="71">
        <v>19021.5</v>
      </c>
    </row>
    <row r="273" spans="1:12" x14ac:dyDescent="0.2">
      <c r="A273" s="74" t="s">
        <v>109</v>
      </c>
      <c r="B273" s="9">
        <v>43188</v>
      </c>
      <c r="C273" s="9">
        <v>43220</v>
      </c>
      <c r="D273" s="6">
        <v>0.41699999999999998</v>
      </c>
      <c r="E273" s="39">
        <v>316.89999999999998</v>
      </c>
      <c r="F273" s="39">
        <v>6.5</v>
      </c>
      <c r="G273" s="39">
        <v>6</v>
      </c>
      <c r="H273" s="39">
        <v>230.3</v>
      </c>
      <c r="I273" s="39">
        <v>702.1</v>
      </c>
      <c r="J273" s="7"/>
      <c r="K273" s="7"/>
      <c r="L273" s="71">
        <v>37686.400000000001</v>
      </c>
    </row>
    <row r="274" spans="1:12" x14ac:dyDescent="0.2">
      <c r="A274" s="74" t="s">
        <v>109</v>
      </c>
      <c r="B274" s="9">
        <v>43220</v>
      </c>
      <c r="C274" s="9">
        <v>43252</v>
      </c>
      <c r="D274" s="6">
        <v>0.26200000000000001</v>
      </c>
      <c r="E274" s="39">
        <v>148.69999999999999</v>
      </c>
      <c r="F274" s="39">
        <v>2.2999999999999998</v>
      </c>
      <c r="G274" s="39">
        <v>3.1</v>
      </c>
      <c r="H274" s="39">
        <v>126.2</v>
      </c>
      <c r="I274" s="39">
        <v>484.5</v>
      </c>
      <c r="J274" s="7"/>
      <c r="K274" s="7"/>
      <c r="L274" s="71">
        <v>20439.900000000001</v>
      </c>
    </row>
    <row r="275" spans="1:12" x14ac:dyDescent="0.2">
      <c r="A275" s="74" t="s">
        <v>109</v>
      </c>
      <c r="B275" s="9">
        <v>43252</v>
      </c>
      <c r="C275" s="9">
        <v>43283</v>
      </c>
      <c r="D275" s="6">
        <v>0.156</v>
      </c>
      <c r="E275" s="39">
        <v>102.2</v>
      </c>
      <c r="F275" s="39">
        <v>2.1</v>
      </c>
      <c r="G275" s="39">
        <v>2.2999999999999998</v>
      </c>
      <c r="H275" s="39">
        <v>72.2</v>
      </c>
      <c r="I275" s="39">
        <v>236.7</v>
      </c>
      <c r="J275" s="7"/>
      <c r="K275" s="7"/>
      <c r="L275" s="71">
        <v>14235.7</v>
      </c>
    </row>
    <row r="276" spans="1:12" x14ac:dyDescent="0.2">
      <c r="A276" s="74" t="s">
        <v>109</v>
      </c>
      <c r="B276" s="9">
        <v>43283</v>
      </c>
      <c r="C276" s="9">
        <v>43312</v>
      </c>
      <c r="D276" s="6">
        <v>0.245</v>
      </c>
      <c r="E276" s="39">
        <v>125.8</v>
      </c>
      <c r="F276" s="39">
        <v>2.8</v>
      </c>
      <c r="G276" s="39">
        <v>3.4</v>
      </c>
      <c r="H276" s="39">
        <v>91.6</v>
      </c>
      <c r="I276" s="39">
        <v>228.2</v>
      </c>
      <c r="J276" s="7"/>
      <c r="K276" s="7"/>
      <c r="L276" s="71">
        <v>13457.7</v>
      </c>
    </row>
    <row r="277" spans="1:12" x14ac:dyDescent="0.2">
      <c r="A277" s="74" t="s">
        <v>109</v>
      </c>
      <c r="B277" s="9">
        <v>43312</v>
      </c>
      <c r="C277" s="9">
        <v>43342</v>
      </c>
      <c r="D277" s="6">
        <v>0.20100000000000001</v>
      </c>
      <c r="E277" s="39">
        <v>150.4</v>
      </c>
      <c r="F277" s="39">
        <v>3.3</v>
      </c>
      <c r="G277" s="39">
        <v>1.6</v>
      </c>
      <c r="H277" s="39">
        <v>115.4</v>
      </c>
      <c r="I277" s="39">
        <v>245.5</v>
      </c>
      <c r="J277" s="7"/>
      <c r="K277" s="7"/>
      <c r="L277" s="71">
        <v>14653.7</v>
      </c>
    </row>
    <row r="278" spans="1:12" x14ac:dyDescent="0.2">
      <c r="A278" s="74" t="s">
        <v>109</v>
      </c>
      <c r="B278" s="9">
        <v>43342</v>
      </c>
      <c r="C278" s="9">
        <v>43374</v>
      </c>
      <c r="D278" s="6">
        <v>0.30099999999999999</v>
      </c>
      <c r="E278" s="39">
        <v>383.4</v>
      </c>
      <c r="F278" s="39">
        <v>7.6</v>
      </c>
      <c r="G278" s="39">
        <v>5.6</v>
      </c>
      <c r="H278" s="39">
        <v>252.9</v>
      </c>
      <c r="I278" s="39">
        <v>564</v>
      </c>
      <c r="J278" s="7"/>
      <c r="K278" s="7"/>
      <c r="L278" s="71">
        <v>37229.5</v>
      </c>
    </row>
    <row r="279" spans="1:12" x14ac:dyDescent="0.2">
      <c r="A279" s="74" t="s">
        <v>109</v>
      </c>
      <c r="B279" s="9">
        <v>43374</v>
      </c>
      <c r="C279" s="9">
        <v>43406</v>
      </c>
      <c r="D279" s="6">
        <v>0.54400000000000004</v>
      </c>
      <c r="E279" s="39">
        <v>609.6</v>
      </c>
      <c r="F279" s="39">
        <v>30.7</v>
      </c>
      <c r="G279" s="39">
        <v>13.7</v>
      </c>
      <c r="H279" s="39">
        <v>629.5</v>
      </c>
      <c r="I279" s="39">
        <v>1349.2</v>
      </c>
      <c r="J279" s="7"/>
      <c r="K279" s="7"/>
      <c r="L279" s="71">
        <v>77620.100000000006</v>
      </c>
    </row>
    <row r="280" spans="1:12" x14ac:dyDescent="0.2">
      <c r="A280" s="74" t="s">
        <v>109</v>
      </c>
      <c r="B280" s="9">
        <v>43406</v>
      </c>
      <c r="C280" s="9">
        <v>43434</v>
      </c>
      <c r="D280" s="6">
        <v>0.37</v>
      </c>
      <c r="E280" s="39">
        <v>578.20000000000005</v>
      </c>
      <c r="F280" s="39">
        <v>27.8</v>
      </c>
      <c r="G280" s="39">
        <v>9.1</v>
      </c>
      <c r="H280" s="39">
        <v>550.1</v>
      </c>
      <c r="I280" s="39">
        <v>1144.4000000000001</v>
      </c>
      <c r="J280" s="7"/>
      <c r="K280" s="7"/>
      <c r="L280" s="71">
        <v>50796.1</v>
      </c>
    </row>
    <row r="281" spans="1:12" ht="15" thickBot="1" x14ac:dyDescent="0.25">
      <c r="A281" s="75" t="s">
        <v>109</v>
      </c>
      <c r="B281" s="10">
        <v>43434</v>
      </c>
      <c r="C281" s="10">
        <v>43462</v>
      </c>
      <c r="D281" s="11">
        <v>0.246</v>
      </c>
      <c r="E281" s="12">
        <v>204.8</v>
      </c>
      <c r="F281" s="12">
        <v>6.1</v>
      </c>
      <c r="G281" s="12">
        <v>3.6</v>
      </c>
      <c r="H281" s="12">
        <v>146.19999999999999</v>
      </c>
      <c r="I281" s="12">
        <v>376.1</v>
      </c>
      <c r="J281" s="13"/>
      <c r="K281" s="13"/>
      <c r="L281" s="72">
        <v>24098.400000000001</v>
      </c>
    </row>
    <row r="282" spans="1:12" x14ac:dyDescent="0.2">
      <c r="A282" s="73" t="s">
        <v>79</v>
      </c>
      <c r="B282" s="5">
        <v>43098</v>
      </c>
      <c r="C282" s="5">
        <v>43130</v>
      </c>
      <c r="D282" s="15">
        <v>0.16</v>
      </c>
      <c r="E282" s="16" t="s">
        <v>9</v>
      </c>
      <c r="F282" s="16">
        <v>1.1000000000000001</v>
      </c>
      <c r="G282" s="16">
        <v>4.7</v>
      </c>
      <c r="H282" s="16">
        <v>41.5</v>
      </c>
      <c r="I282" s="16"/>
      <c r="J282" s="8">
        <v>357.7</v>
      </c>
      <c r="K282" s="8">
        <v>390.2</v>
      </c>
      <c r="L282" s="70">
        <v>4666.2</v>
      </c>
    </row>
    <row r="283" spans="1:12" x14ac:dyDescent="0.2">
      <c r="A283" s="74" t="s">
        <v>79</v>
      </c>
      <c r="B283" s="9">
        <v>43130</v>
      </c>
      <c r="C283" s="9">
        <v>43158</v>
      </c>
      <c r="D283" s="6">
        <v>0.52900000000000003</v>
      </c>
      <c r="E283" s="39">
        <v>497.8</v>
      </c>
      <c r="F283" s="39">
        <v>6.1</v>
      </c>
      <c r="G283" s="39">
        <v>18.2</v>
      </c>
      <c r="H283" s="39">
        <v>171.5</v>
      </c>
      <c r="I283" s="39"/>
      <c r="J283" s="7">
        <v>1948.2</v>
      </c>
      <c r="K283" s="7">
        <v>2280.1999999999998</v>
      </c>
      <c r="L283" s="71">
        <v>24952</v>
      </c>
    </row>
    <row r="284" spans="1:12" x14ac:dyDescent="0.2">
      <c r="A284" s="74" t="s">
        <v>79</v>
      </c>
      <c r="B284" s="9">
        <v>43158</v>
      </c>
      <c r="C284" s="9">
        <v>43187</v>
      </c>
      <c r="D284" s="6">
        <v>0.92</v>
      </c>
      <c r="E284" s="39">
        <v>937.3</v>
      </c>
      <c r="F284" s="39">
        <v>12.4</v>
      </c>
      <c r="G284" s="39">
        <v>25.9</v>
      </c>
      <c r="H284" s="39">
        <v>324.10000000000002</v>
      </c>
      <c r="I284" s="39"/>
      <c r="J284" s="7">
        <v>3724.3</v>
      </c>
      <c r="K284" s="7">
        <v>5149.1000000000004</v>
      </c>
      <c r="L284" s="71">
        <v>48608.1</v>
      </c>
    </row>
    <row r="285" spans="1:12" x14ac:dyDescent="0.2">
      <c r="A285" s="74" t="s">
        <v>79</v>
      </c>
      <c r="B285" s="9">
        <v>43187</v>
      </c>
      <c r="C285" s="9">
        <v>43217</v>
      </c>
      <c r="D285" s="6">
        <v>0.32500000000000001</v>
      </c>
      <c r="E285" s="39">
        <v>162.80000000000001</v>
      </c>
      <c r="F285" s="39">
        <v>2.5</v>
      </c>
      <c r="G285" s="39">
        <v>7.3</v>
      </c>
      <c r="H285" s="39">
        <v>60.8</v>
      </c>
      <c r="I285" s="39"/>
      <c r="J285" s="7">
        <v>653.1</v>
      </c>
      <c r="K285" s="7">
        <v>993.4</v>
      </c>
      <c r="L285" s="71">
        <v>10923.5</v>
      </c>
    </row>
    <row r="286" spans="1:12" x14ac:dyDescent="0.2">
      <c r="A286" s="74" t="s">
        <v>79</v>
      </c>
      <c r="B286" s="9">
        <v>43217</v>
      </c>
      <c r="C286" s="9">
        <v>43249</v>
      </c>
      <c r="D286" s="6">
        <v>0.64100000000000001</v>
      </c>
      <c r="E286" s="39">
        <v>384.6</v>
      </c>
      <c r="F286" s="39">
        <v>7.2</v>
      </c>
      <c r="G286" s="39">
        <v>23.1</v>
      </c>
      <c r="H286" s="39">
        <v>168.8</v>
      </c>
      <c r="I286" s="39"/>
      <c r="J286" s="7">
        <v>1919.3</v>
      </c>
      <c r="K286" s="7">
        <v>2578.1999999999998</v>
      </c>
      <c r="L286" s="71">
        <v>18313.599999999999</v>
      </c>
    </row>
    <row r="287" spans="1:12" x14ac:dyDescent="0.2">
      <c r="A287" s="74" t="s">
        <v>79</v>
      </c>
      <c r="B287" s="9">
        <v>43249</v>
      </c>
      <c r="C287" s="9">
        <v>43279</v>
      </c>
      <c r="D287" s="6">
        <v>0.35399999999999998</v>
      </c>
      <c r="E287" s="39">
        <v>199.1</v>
      </c>
      <c r="F287" s="39">
        <v>3</v>
      </c>
      <c r="G287" s="39">
        <v>10.199999999999999</v>
      </c>
      <c r="H287" s="39">
        <v>89.5</v>
      </c>
      <c r="I287" s="39"/>
      <c r="J287" s="7">
        <v>643.79999999999995</v>
      </c>
      <c r="K287" s="7">
        <v>992</v>
      </c>
      <c r="L287" s="71">
        <v>9643.9</v>
      </c>
    </row>
    <row r="288" spans="1:12" x14ac:dyDescent="0.2">
      <c r="A288" s="74" t="s">
        <v>79</v>
      </c>
      <c r="B288" s="9">
        <v>43279</v>
      </c>
      <c r="C288" s="9">
        <v>43311</v>
      </c>
      <c r="D288" s="6">
        <v>0.29499999999999998</v>
      </c>
      <c r="E288" s="39">
        <v>371.2</v>
      </c>
      <c r="F288" s="39">
        <v>3.6</v>
      </c>
      <c r="G288" s="39">
        <v>14.2</v>
      </c>
      <c r="H288" s="39">
        <v>122.8</v>
      </c>
      <c r="I288" s="39"/>
      <c r="J288" s="7">
        <v>911.1</v>
      </c>
      <c r="K288" s="7">
        <v>1407.4</v>
      </c>
      <c r="L288" s="71">
        <v>12103.3</v>
      </c>
    </row>
    <row r="289" spans="1:12" x14ac:dyDescent="0.2">
      <c r="A289" s="74" t="s">
        <v>79</v>
      </c>
      <c r="B289" s="9">
        <v>43311</v>
      </c>
      <c r="C289" s="9">
        <v>43340</v>
      </c>
      <c r="D289" s="6">
        <v>0.245</v>
      </c>
      <c r="E289" s="39">
        <v>157</v>
      </c>
      <c r="F289" s="39">
        <v>1.7</v>
      </c>
      <c r="G289" s="39">
        <v>5.0999999999999996</v>
      </c>
      <c r="H289" s="39">
        <v>80.599999999999994</v>
      </c>
      <c r="I289" s="39"/>
      <c r="J289" s="7">
        <v>598.9</v>
      </c>
      <c r="K289" s="7">
        <v>731.1</v>
      </c>
      <c r="L289" s="71">
        <v>8197.2000000000007</v>
      </c>
    </row>
    <row r="290" spans="1:12" x14ac:dyDescent="0.2">
      <c r="A290" s="74" t="s">
        <v>79</v>
      </c>
      <c r="B290" s="9">
        <v>43340</v>
      </c>
      <c r="C290" s="9">
        <v>43372</v>
      </c>
      <c r="D290" s="6">
        <v>0.309</v>
      </c>
      <c r="E290" s="39">
        <v>109.5</v>
      </c>
      <c r="F290" s="39">
        <v>1.3</v>
      </c>
      <c r="G290" s="39">
        <v>5.6</v>
      </c>
      <c r="H290" s="39">
        <v>42</v>
      </c>
      <c r="I290" s="39"/>
      <c r="J290" s="7">
        <v>302.89999999999998</v>
      </c>
      <c r="K290" s="7">
        <v>603.20000000000005</v>
      </c>
      <c r="L290" s="71">
        <v>8630.7999999999993</v>
      </c>
    </row>
    <row r="291" spans="1:12" x14ac:dyDescent="0.2">
      <c r="A291" s="74" t="s">
        <v>79</v>
      </c>
      <c r="B291" s="9">
        <v>43372</v>
      </c>
      <c r="C291" s="9">
        <v>43402</v>
      </c>
      <c r="D291" s="6">
        <v>0.221</v>
      </c>
      <c r="E291" s="39">
        <v>226.2</v>
      </c>
      <c r="F291" s="39">
        <v>2.7</v>
      </c>
      <c r="G291" s="39">
        <v>7.7</v>
      </c>
      <c r="H291" s="39">
        <v>74.7</v>
      </c>
      <c r="I291" s="39"/>
      <c r="J291" s="7">
        <v>529.1</v>
      </c>
      <c r="K291" s="7">
        <v>1171.0999999999999</v>
      </c>
      <c r="L291" s="71">
        <v>13263.1</v>
      </c>
    </row>
    <row r="292" spans="1:12" x14ac:dyDescent="0.2">
      <c r="A292" s="74" t="s">
        <v>79</v>
      </c>
      <c r="B292" s="9">
        <v>43402</v>
      </c>
      <c r="C292" s="9">
        <v>43432</v>
      </c>
      <c r="D292" s="6">
        <v>0.59</v>
      </c>
      <c r="E292" s="39">
        <v>641.70000000000005</v>
      </c>
      <c r="F292" s="39">
        <v>7.3</v>
      </c>
      <c r="G292" s="39">
        <v>17.2</v>
      </c>
      <c r="H292" s="39">
        <v>164.3</v>
      </c>
      <c r="I292" s="39"/>
      <c r="J292" s="7">
        <v>1374.2</v>
      </c>
      <c r="K292" s="7">
        <v>3344.6</v>
      </c>
      <c r="L292" s="71">
        <v>22114.9</v>
      </c>
    </row>
    <row r="293" spans="1:12" ht="15" thickBot="1" x14ac:dyDescent="0.25">
      <c r="A293" s="75" t="s">
        <v>79</v>
      </c>
      <c r="B293" s="10">
        <v>43432</v>
      </c>
      <c r="C293" s="10">
        <v>43461</v>
      </c>
      <c r="D293" s="11">
        <v>0.16200000000000001</v>
      </c>
      <c r="E293" s="12">
        <v>225.9</v>
      </c>
      <c r="F293" s="12">
        <v>1.7</v>
      </c>
      <c r="G293" s="12">
        <v>4.5999999999999996</v>
      </c>
      <c r="H293" s="12">
        <v>54</v>
      </c>
      <c r="I293" s="12"/>
      <c r="J293" s="13">
        <v>425.4</v>
      </c>
      <c r="K293" s="13">
        <v>801.6</v>
      </c>
      <c r="L293" s="72">
        <v>6479.6</v>
      </c>
    </row>
    <row r="294" spans="1:12" x14ac:dyDescent="0.2">
      <c r="A294" s="73" t="s">
        <v>80</v>
      </c>
      <c r="B294" s="5">
        <v>43098</v>
      </c>
      <c r="C294" s="5">
        <v>43130</v>
      </c>
      <c r="D294" s="15">
        <v>6.9000000000000006E-2</v>
      </c>
      <c r="E294" s="16" t="s">
        <v>9</v>
      </c>
      <c r="F294" s="16">
        <v>0.4</v>
      </c>
      <c r="G294" s="16">
        <v>1.2</v>
      </c>
      <c r="H294" s="16">
        <v>21.5</v>
      </c>
      <c r="I294" s="16"/>
      <c r="J294" s="8">
        <v>255.4</v>
      </c>
      <c r="K294" s="8">
        <v>139.69999999999999</v>
      </c>
      <c r="L294" s="70">
        <v>995</v>
      </c>
    </row>
    <row r="295" spans="1:12" x14ac:dyDescent="0.2">
      <c r="A295" s="74" t="s">
        <v>80</v>
      </c>
      <c r="B295" s="9">
        <v>43130</v>
      </c>
      <c r="C295" s="9">
        <v>43158</v>
      </c>
      <c r="D295" s="6">
        <v>6.3E-2</v>
      </c>
      <c r="E295" s="39">
        <v>23.7</v>
      </c>
      <c r="F295" s="39">
        <v>0.5</v>
      </c>
      <c r="G295" s="39">
        <v>0.9</v>
      </c>
      <c r="H295" s="39">
        <v>7</v>
      </c>
      <c r="I295" s="39"/>
      <c r="J295" s="7">
        <v>54.2</v>
      </c>
      <c r="K295" s="7">
        <v>83.5</v>
      </c>
      <c r="L295" s="71">
        <v>920.8</v>
      </c>
    </row>
    <row r="296" spans="1:12" x14ac:dyDescent="0.2">
      <c r="A296" s="74" t="s">
        <v>80</v>
      </c>
      <c r="B296" s="9">
        <v>43158</v>
      </c>
      <c r="C296" s="9">
        <v>43187</v>
      </c>
      <c r="D296" s="6">
        <v>0.10299999999999999</v>
      </c>
      <c r="E296" s="39">
        <v>53.3</v>
      </c>
      <c r="F296" s="39">
        <v>1</v>
      </c>
      <c r="G296" s="39">
        <v>2.6</v>
      </c>
      <c r="H296" s="39">
        <v>14.6</v>
      </c>
      <c r="I296" s="39"/>
      <c r="J296" s="7">
        <v>138.5</v>
      </c>
      <c r="K296" s="7">
        <v>161.30000000000001</v>
      </c>
      <c r="L296" s="71">
        <v>1440.8</v>
      </c>
    </row>
    <row r="297" spans="1:12" x14ac:dyDescent="0.2">
      <c r="A297" s="74" t="s">
        <v>80</v>
      </c>
      <c r="B297" s="9">
        <v>43187</v>
      </c>
      <c r="C297" s="9">
        <v>43217</v>
      </c>
      <c r="D297" s="6">
        <v>0.13300000000000001</v>
      </c>
      <c r="E297" s="39">
        <v>95</v>
      </c>
      <c r="F297" s="39">
        <v>1</v>
      </c>
      <c r="G297" s="39">
        <v>3.9</v>
      </c>
      <c r="H297" s="39">
        <v>32.799999999999997</v>
      </c>
      <c r="I297" s="39"/>
      <c r="J297" s="7">
        <v>348.1</v>
      </c>
      <c r="K297" s="7">
        <v>254.9</v>
      </c>
      <c r="L297" s="71">
        <v>1994.8</v>
      </c>
    </row>
    <row r="298" spans="1:12" x14ac:dyDescent="0.2">
      <c r="A298" s="74" t="s">
        <v>80</v>
      </c>
      <c r="B298" s="9">
        <v>43217</v>
      </c>
      <c r="C298" s="9">
        <v>43249</v>
      </c>
      <c r="D298" s="6">
        <v>0.2</v>
      </c>
      <c r="E298" s="39">
        <v>41.2</v>
      </c>
      <c r="F298" s="39">
        <v>0.8</v>
      </c>
      <c r="G298" s="39">
        <v>4.8</v>
      </c>
      <c r="H298" s="39">
        <v>19.600000000000001</v>
      </c>
      <c r="I298" s="39"/>
      <c r="J298" s="7">
        <v>233.1</v>
      </c>
      <c r="K298" s="7">
        <v>161.9</v>
      </c>
      <c r="L298" s="71">
        <v>1118.2</v>
      </c>
    </row>
    <row r="299" spans="1:12" x14ac:dyDescent="0.2">
      <c r="A299" s="74" t="s">
        <v>80</v>
      </c>
      <c r="B299" s="9">
        <v>43249</v>
      </c>
      <c r="C299" s="9">
        <v>43279</v>
      </c>
      <c r="D299" s="6">
        <v>0.151</v>
      </c>
      <c r="E299" s="39">
        <v>112</v>
      </c>
      <c r="F299" s="39">
        <v>1.2</v>
      </c>
      <c r="G299" s="39">
        <v>8.3000000000000007</v>
      </c>
      <c r="H299" s="39">
        <v>48.2</v>
      </c>
      <c r="I299" s="39"/>
      <c r="J299" s="7">
        <v>470.7</v>
      </c>
      <c r="K299" s="7">
        <v>214.6</v>
      </c>
      <c r="L299" s="71">
        <v>1646.2</v>
      </c>
    </row>
    <row r="300" spans="1:12" x14ac:dyDescent="0.2">
      <c r="A300" s="74" t="s">
        <v>80</v>
      </c>
      <c r="B300" s="9">
        <v>43279</v>
      </c>
      <c r="C300" s="9">
        <v>43311</v>
      </c>
      <c r="D300" s="6">
        <v>9.0999999999999998E-2</v>
      </c>
      <c r="E300" s="39">
        <v>142.69999999999999</v>
      </c>
      <c r="F300" s="39">
        <v>1</v>
      </c>
      <c r="G300" s="39">
        <v>9.1999999999999993</v>
      </c>
      <c r="H300" s="39">
        <v>60.5</v>
      </c>
      <c r="I300" s="39"/>
      <c r="J300" s="7">
        <v>493.6</v>
      </c>
      <c r="K300" s="7">
        <v>294.10000000000002</v>
      </c>
      <c r="L300" s="71">
        <v>2580.3000000000002</v>
      </c>
    </row>
    <row r="301" spans="1:12" x14ac:dyDescent="0.2">
      <c r="A301" s="74" t="s">
        <v>80</v>
      </c>
      <c r="B301" s="9">
        <v>43311</v>
      </c>
      <c r="C301" s="9">
        <v>43340</v>
      </c>
      <c r="D301" s="6">
        <v>0.19800000000000001</v>
      </c>
      <c r="E301" s="39">
        <v>65</v>
      </c>
      <c r="F301" s="39">
        <v>2.5</v>
      </c>
      <c r="G301" s="39">
        <v>4.4000000000000004</v>
      </c>
      <c r="H301" s="39">
        <v>19.3</v>
      </c>
      <c r="I301" s="39"/>
      <c r="J301" s="7">
        <v>240.9</v>
      </c>
      <c r="K301" s="7">
        <v>240.2</v>
      </c>
      <c r="L301" s="71">
        <v>2400.3000000000002</v>
      </c>
    </row>
    <row r="302" spans="1:12" x14ac:dyDescent="0.2">
      <c r="A302" s="74" t="s">
        <v>80</v>
      </c>
      <c r="B302" s="9">
        <v>43340</v>
      </c>
      <c r="C302" s="9">
        <v>43372</v>
      </c>
      <c r="D302" s="6">
        <v>0.13500000000000001</v>
      </c>
      <c r="E302" s="39">
        <v>32.6</v>
      </c>
      <c r="F302" s="39">
        <v>0.4</v>
      </c>
      <c r="G302" s="39">
        <v>2.9</v>
      </c>
      <c r="H302" s="39">
        <v>12.8</v>
      </c>
      <c r="I302" s="39"/>
      <c r="J302" s="7">
        <v>132.19999999999999</v>
      </c>
      <c r="K302" s="7">
        <v>98.2</v>
      </c>
      <c r="L302" s="71">
        <v>1382.3</v>
      </c>
    </row>
    <row r="303" spans="1:12" x14ac:dyDescent="0.2">
      <c r="A303" s="74" t="s">
        <v>80</v>
      </c>
      <c r="B303" s="9">
        <v>43372</v>
      </c>
      <c r="C303" s="9">
        <v>43402</v>
      </c>
      <c r="D303" s="6">
        <v>8.8999999999999996E-2</v>
      </c>
      <c r="E303" s="39">
        <v>55.8</v>
      </c>
      <c r="F303" s="39">
        <v>0.4</v>
      </c>
      <c r="G303" s="39">
        <v>4.3</v>
      </c>
      <c r="H303" s="39">
        <v>33.6</v>
      </c>
      <c r="I303" s="39"/>
      <c r="J303" s="7">
        <v>195.6</v>
      </c>
      <c r="K303" s="7">
        <v>114.1</v>
      </c>
      <c r="L303" s="71">
        <v>947.3</v>
      </c>
    </row>
    <row r="304" spans="1:12" x14ac:dyDescent="0.2">
      <c r="A304" s="74" t="s">
        <v>80</v>
      </c>
      <c r="B304" s="9">
        <v>43402</v>
      </c>
      <c r="C304" s="9">
        <v>43432</v>
      </c>
      <c r="D304" s="6">
        <v>0.126</v>
      </c>
      <c r="E304" s="39">
        <v>17.2</v>
      </c>
      <c r="F304" s="39">
        <v>0.2</v>
      </c>
      <c r="G304" s="39">
        <v>2.1</v>
      </c>
      <c r="H304" s="39">
        <v>4.3</v>
      </c>
      <c r="I304" s="39"/>
      <c r="J304" s="7">
        <v>55</v>
      </c>
      <c r="K304" s="7">
        <v>37</v>
      </c>
      <c r="L304" s="71">
        <v>511.6</v>
      </c>
    </row>
    <row r="305" spans="1:13" ht="15" thickBot="1" x14ac:dyDescent="0.25">
      <c r="A305" s="75" t="s">
        <v>80</v>
      </c>
      <c r="B305" s="10">
        <v>43432</v>
      </c>
      <c r="C305" s="10">
        <v>43461</v>
      </c>
      <c r="D305" s="11">
        <v>3.6999999999999998E-2</v>
      </c>
      <c r="E305" s="12">
        <v>15.3</v>
      </c>
      <c r="F305" s="12">
        <v>0.4</v>
      </c>
      <c r="G305" s="12">
        <v>1</v>
      </c>
      <c r="H305" s="12">
        <v>5.6</v>
      </c>
      <c r="I305" s="12"/>
      <c r="J305" s="13">
        <v>47.6</v>
      </c>
      <c r="K305" s="13">
        <v>84.6</v>
      </c>
      <c r="L305" s="72">
        <v>639</v>
      </c>
    </row>
    <row r="306" spans="1:13" x14ac:dyDescent="0.2">
      <c r="A306" s="73" t="s">
        <v>81</v>
      </c>
      <c r="B306" s="5">
        <v>43098</v>
      </c>
      <c r="C306" s="5">
        <v>43130</v>
      </c>
      <c r="D306" s="16">
        <v>0.112</v>
      </c>
      <c r="E306" s="16" t="s">
        <v>9</v>
      </c>
      <c r="F306" s="16">
        <v>1.5</v>
      </c>
      <c r="G306" s="16">
        <v>4.5999999999999996</v>
      </c>
      <c r="H306" s="16">
        <v>42.4</v>
      </c>
      <c r="I306" s="16"/>
      <c r="J306" s="8">
        <v>656.1</v>
      </c>
      <c r="K306" s="8">
        <v>478.1</v>
      </c>
      <c r="L306" s="70">
        <v>3134.4</v>
      </c>
      <c r="M306" s="46"/>
    </row>
    <row r="307" spans="1:13" x14ac:dyDescent="0.2">
      <c r="A307" s="74" t="s">
        <v>81</v>
      </c>
      <c r="B307" s="9">
        <v>43130</v>
      </c>
      <c r="C307" s="9">
        <v>43158</v>
      </c>
      <c r="D307" s="6">
        <v>4.2000000000000003E-2</v>
      </c>
      <c r="E307" s="39">
        <v>31.9</v>
      </c>
      <c r="F307" s="39">
        <v>0.7</v>
      </c>
      <c r="G307" s="39">
        <v>1.3</v>
      </c>
      <c r="H307" s="39">
        <v>8.8000000000000007</v>
      </c>
      <c r="I307" s="39"/>
      <c r="J307" s="7">
        <v>146.30000000000001</v>
      </c>
      <c r="K307" s="7">
        <v>131.30000000000001</v>
      </c>
      <c r="L307" s="71">
        <v>852.1</v>
      </c>
    </row>
    <row r="308" spans="1:13" x14ac:dyDescent="0.2">
      <c r="A308" s="74" t="s">
        <v>81</v>
      </c>
      <c r="B308" s="9">
        <v>43158</v>
      </c>
      <c r="C308" s="9">
        <v>43187</v>
      </c>
      <c r="D308" s="6">
        <v>6.7000000000000004E-2</v>
      </c>
      <c r="E308" s="39">
        <v>75.099999999999994</v>
      </c>
      <c r="F308" s="39">
        <v>1.2</v>
      </c>
      <c r="G308" s="39">
        <v>4.2</v>
      </c>
      <c r="H308" s="39">
        <v>30.4</v>
      </c>
      <c r="I308" s="39"/>
      <c r="J308" s="7">
        <v>298.89999999999998</v>
      </c>
      <c r="K308" s="7">
        <v>290</v>
      </c>
      <c r="L308" s="71">
        <v>1524.1</v>
      </c>
    </row>
    <row r="309" spans="1:13" x14ac:dyDescent="0.2">
      <c r="A309" s="74" t="s">
        <v>81</v>
      </c>
      <c r="B309" s="9">
        <v>43187</v>
      </c>
      <c r="C309" s="9">
        <v>43217</v>
      </c>
      <c r="D309" s="6">
        <v>0.14499999999999999</v>
      </c>
      <c r="E309" s="39">
        <v>301.5</v>
      </c>
      <c r="F309" s="39">
        <v>2.6</v>
      </c>
      <c r="G309" s="39">
        <v>8.6</v>
      </c>
      <c r="H309" s="39">
        <v>83.8</v>
      </c>
      <c r="I309" s="39"/>
      <c r="J309" s="7">
        <v>1112.8</v>
      </c>
      <c r="K309" s="7">
        <v>687.4</v>
      </c>
      <c r="L309" s="71">
        <v>3815.8</v>
      </c>
    </row>
    <row r="310" spans="1:13" x14ac:dyDescent="0.2">
      <c r="A310" s="74" t="s">
        <v>81</v>
      </c>
      <c r="B310" s="9">
        <v>43217</v>
      </c>
      <c r="C310" s="9">
        <v>43249</v>
      </c>
      <c r="D310" s="6">
        <v>0.19</v>
      </c>
      <c r="E310" s="39">
        <v>82.4</v>
      </c>
      <c r="F310" s="39">
        <v>1</v>
      </c>
      <c r="G310" s="39">
        <v>25.8</v>
      </c>
      <c r="H310" s="39">
        <v>35.4</v>
      </c>
      <c r="I310" s="39"/>
      <c r="J310" s="7">
        <v>472.4</v>
      </c>
      <c r="K310" s="7">
        <v>262.60000000000002</v>
      </c>
      <c r="L310" s="71">
        <v>1634.6</v>
      </c>
    </row>
    <row r="311" spans="1:13" x14ac:dyDescent="0.2">
      <c r="A311" s="74" t="s">
        <v>81</v>
      </c>
      <c r="B311" s="9">
        <v>43249</v>
      </c>
      <c r="C311" s="9">
        <v>43279</v>
      </c>
      <c r="D311" s="6">
        <v>0.10199999999999999</v>
      </c>
      <c r="E311" s="39">
        <v>273.3</v>
      </c>
      <c r="F311" s="39">
        <v>3.6</v>
      </c>
      <c r="G311" s="39">
        <v>18.399999999999999</v>
      </c>
      <c r="H311" s="39">
        <v>101.3</v>
      </c>
      <c r="I311" s="39"/>
      <c r="J311" s="7">
        <v>1290.8</v>
      </c>
      <c r="K311" s="7">
        <v>709.6</v>
      </c>
      <c r="L311" s="71">
        <v>3101.7</v>
      </c>
    </row>
    <row r="312" spans="1:13" x14ac:dyDescent="0.2">
      <c r="A312" s="74" t="s">
        <v>81</v>
      </c>
      <c r="B312" s="9">
        <v>43279</v>
      </c>
      <c r="C312" s="9">
        <v>43311</v>
      </c>
      <c r="D312" s="6">
        <v>0.106</v>
      </c>
      <c r="E312" s="39">
        <v>254.7</v>
      </c>
      <c r="F312" s="39">
        <v>1.3</v>
      </c>
      <c r="G312" s="39">
        <v>14.7</v>
      </c>
      <c r="H312" s="39">
        <v>150.9</v>
      </c>
      <c r="I312" s="39"/>
      <c r="J312" s="7">
        <v>973.8</v>
      </c>
      <c r="K312" s="7">
        <v>451</v>
      </c>
      <c r="L312" s="71">
        <v>2615.3000000000002</v>
      </c>
    </row>
    <row r="313" spans="1:13" x14ac:dyDescent="0.2">
      <c r="A313" s="74" t="s">
        <v>81</v>
      </c>
      <c r="B313" s="9">
        <v>43311</v>
      </c>
      <c r="C313" s="9">
        <v>43340</v>
      </c>
      <c r="D313" s="6">
        <v>0.13900000000000001</v>
      </c>
      <c r="E313" s="39">
        <v>299</v>
      </c>
      <c r="F313" s="39">
        <v>1.8</v>
      </c>
      <c r="G313" s="39">
        <v>12</v>
      </c>
      <c r="H313" s="39">
        <v>65.099999999999994</v>
      </c>
      <c r="I313" s="39"/>
      <c r="J313" s="7">
        <v>1471.8</v>
      </c>
      <c r="K313" s="7">
        <v>828.1</v>
      </c>
      <c r="L313" s="71">
        <v>4921.6000000000004</v>
      </c>
    </row>
    <row r="314" spans="1:13" x14ac:dyDescent="0.2">
      <c r="A314" s="74" t="s">
        <v>81</v>
      </c>
      <c r="B314" s="9">
        <v>43340</v>
      </c>
      <c r="C314" s="9">
        <v>43372</v>
      </c>
      <c r="D314" s="6">
        <v>0.11600000000000001</v>
      </c>
      <c r="E314" s="39">
        <v>148.1</v>
      </c>
      <c r="F314" s="39">
        <v>1.3</v>
      </c>
      <c r="G314" s="39">
        <v>7.1</v>
      </c>
      <c r="H314" s="39">
        <v>53.9</v>
      </c>
      <c r="I314" s="39"/>
      <c r="J314" s="7">
        <v>525.20000000000005</v>
      </c>
      <c r="K314" s="7">
        <v>408.5</v>
      </c>
      <c r="L314" s="71">
        <v>3186.3</v>
      </c>
    </row>
    <row r="315" spans="1:13" x14ac:dyDescent="0.2">
      <c r="A315" s="74" t="s">
        <v>81</v>
      </c>
      <c r="B315" s="9">
        <v>43372</v>
      </c>
      <c r="C315" s="9">
        <v>43402</v>
      </c>
      <c r="D315" s="6">
        <v>6.9000000000000006E-2</v>
      </c>
      <c r="E315" s="39">
        <v>126.6</v>
      </c>
      <c r="F315" s="39">
        <v>1.2</v>
      </c>
      <c r="G315" s="39">
        <v>8.8000000000000007</v>
      </c>
      <c r="H315" s="39">
        <v>52.6</v>
      </c>
      <c r="I315" s="39"/>
      <c r="J315" s="7">
        <v>484.1</v>
      </c>
      <c r="K315" s="7">
        <v>326.89999999999998</v>
      </c>
      <c r="L315" s="71">
        <v>2179.3000000000002</v>
      </c>
    </row>
    <row r="316" spans="1:13" x14ac:dyDescent="0.2">
      <c r="A316" s="74" t="s">
        <v>81</v>
      </c>
      <c r="B316" s="9">
        <v>43402</v>
      </c>
      <c r="C316" s="9">
        <v>43432</v>
      </c>
      <c r="D316" s="6">
        <v>3.5000000000000003E-2</v>
      </c>
      <c r="E316" s="39">
        <v>31.2</v>
      </c>
      <c r="F316" s="39">
        <v>0.4</v>
      </c>
      <c r="G316" s="39">
        <v>1.8</v>
      </c>
      <c r="H316" s="39">
        <v>17</v>
      </c>
      <c r="I316" s="39"/>
      <c r="J316" s="7">
        <v>136.19999999999999</v>
      </c>
      <c r="K316" s="7">
        <v>130.4</v>
      </c>
      <c r="L316" s="71">
        <v>959.3</v>
      </c>
    </row>
    <row r="317" spans="1:13" ht="15" thickBot="1" x14ac:dyDescent="0.25">
      <c r="A317" s="75" t="s">
        <v>81</v>
      </c>
      <c r="B317" s="10">
        <v>43432</v>
      </c>
      <c r="C317" s="10">
        <v>43461</v>
      </c>
      <c r="D317" s="11">
        <v>0.05</v>
      </c>
      <c r="E317" s="12">
        <v>67.8</v>
      </c>
      <c r="F317" s="12">
        <v>0.8</v>
      </c>
      <c r="G317" s="12">
        <v>3.5</v>
      </c>
      <c r="H317" s="12">
        <v>26.5</v>
      </c>
      <c r="I317" s="12"/>
      <c r="J317" s="13">
        <v>283.2</v>
      </c>
      <c r="K317" s="13">
        <v>507.1</v>
      </c>
      <c r="L317" s="72">
        <v>1579.7</v>
      </c>
    </row>
    <row r="318" spans="1:13" x14ac:dyDescent="0.2">
      <c r="A318" s="73" t="s">
        <v>83</v>
      </c>
      <c r="B318" s="5">
        <v>43098</v>
      </c>
      <c r="C318" s="5">
        <v>43130</v>
      </c>
      <c r="D318" s="15">
        <v>7.1999999999999995E-2</v>
      </c>
      <c r="E318" s="16" t="s">
        <v>9</v>
      </c>
      <c r="F318" s="16">
        <v>1</v>
      </c>
      <c r="G318" s="16">
        <v>12.2</v>
      </c>
      <c r="H318" s="16">
        <v>79.599999999999994</v>
      </c>
      <c r="I318" s="16"/>
      <c r="J318" s="8">
        <v>691.9</v>
      </c>
      <c r="K318" s="8">
        <v>360.2</v>
      </c>
      <c r="L318" s="70">
        <v>1692.6</v>
      </c>
    </row>
    <row r="319" spans="1:13" x14ac:dyDescent="0.2">
      <c r="A319" s="74" t="s">
        <v>83</v>
      </c>
      <c r="B319" s="9">
        <v>43130</v>
      </c>
      <c r="C319" s="9">
        <v>43158</v>
      </c>
      <c r="D319" s="6">
        <v>3.5999999999999997E-2</v>
      </c>
      <c r="E319" s="39">
        <v>107.5</v>
      </c>
      <c r="F319" s="39">
        <v>0.9</v>
      </c>
      <c r="G319" s="39">
        <v>4.3</v>
      </c>
      <c r="H319" s="39">
        <v>67.8</v>
      </c>
      <c r="I319" s="39"/>
      <c r="J319" s="7">
        <v>416.2</v>
      </c>
      <c r="K319" s="7">
        <v>215</v>
      </c>
      <c r="L319" s="71">
        <v>1265.7</v>
      </c>
    </row>
    <row r="320" spans="1:13" x14ac:dyDescent="0.2">
      <c r="A320" s="74" t="s">
        <v>83</v>
      </c>
      <c r="B320" s="9">
        <v>43158</v>
      </c>
      <c r="C320" s="9">
        <v>43187</v>
      </c>
      <c r="D320" s="6">
        <v>7.0000000000000007E-2</v>
      </c>
      <c r="E320" s="39">
        <v>135.9</v>
      </c>
      <c r="F320" s="39">
        <v>1</v>
      </c>
      <c r="G320" s="39">
        <v>5</v>
      </c>
      <c r="H320" s="39">
        <v>86.3</v>
      </c>
      <c r="I320" s="39"/>
      <c r="J320" s="7">
        <v>554.6</v>
      </c>
      <c r="K320" s="7">
        <v>323.2</v>
      </c>
      <c r="L320" s="71">
        <v>1536.2</v>
      </c>
    </row>
    <row r="321" spans="1:12" x14ac:dyDescent="0.2">
      <c r="A321" s="74" t="s">
        <v>83</v>
      </c>
      <c r="B321" s="9">
        <v>43187</v>
      </c>
      <c r="C321" s="9">
        <v>43217</v>
      </c>
      <c r="D321" s="6">
        <v>9.6000000000000002E-2</v>
      </c>
      <c r="E321" s="39">
        <v>120.6</v>
      </c>
      <c r="F321" s="39">
        <v>0.8</v>
      </c>
      <c r="G321" s="39">
        <v>7.3</v>
      </c>
      <c r="H321" s="39">
        <v>59.3</v>
      </c>
      <c r="I321" s="39"/>
      <c r="J321" s="7">
        <v>518.79999999999995</v>
      </c>
      <c r="K321" s="7">
        <v>277.2</v>
      </c>
      <c r="L321" s="71">
        <v>2354.1999999999998</v>
      </c>
    </row>
    <row r="322" spans="1:12" x14ac:dyDescent="0.2">
      <c r="A322" s="74" t="s">
        <v>83</v>
      </c>
      <c r="B322" s="9">
        <v>43217</v>
      </c>
      <c r="C322" s="9">
        <v>43249</v>
      </c>
      <c r="D322" s="6">
        <v>9.7000000000000003E-2</v>
      </c>
      <c r="E322" s="39">
        <v>141.1</v>
      </c>
      <c r="F322" s="39">
        <v>1.3</v>
      </c>
      <c r="G322" s="39">
        <v>9.6</v>
      </c>
      <c r="H322" s="39">
        <v>53.8</v>
      </c>
      <c r="I322" s="39"/>
      <c r="J322" s="7">
        <v>1031.3</v>
      </c>
      <c r="K322" s="7">
        <v>346.3</v>
      </c>
      <c r="L322" s="71">
        <v>1954.8</v>
      </c>
    </row>
    <row r="323" spans="1:12" x14ac:dyDescent="0.2">
      <c r="A323" s="74" t="s">
        <v>83</v>
      </c>
      <c r="B323" s="9">
        <v>43249</v>
      </c>
      <c r="C323" s="9">
        <v>43279</v>
      </c>
      <c r="D323" s="6">
        <v>8.4000000000000005E-2</v>
      </c>
      <c r="E323" s="39">
        <v>132.19999999999999</v>
      </c>
      <c r="F323" s="39">
        <v>1.1000000000000001</v>
      </c>
      <c r="G323" s="39">
        <v>8.4</v>
      </c>
      <c r="H323" s="39">
        <v>48.9</v>
      </c>
      <c r="I323" s="39"/>
      <c r="J323" s="7">
        <v>488.2</v>
      </c>
      <c r="K323" s="7">
        <v>236.1</v>
      </c>
      <c r="L323" s="71">
        <v>1873.5</v>
      </c>
    </row>
    <row r="324" spans="1:12" x14ac:dyDescent="0.2">
      <c r="A324" s="74" t="s">
        <v>83</v>
      </c>
      <c r="B324" s="9">
        <v>43279</v>
      </c>
      <c r="C324" s="9">
        <v>43311</v>
      </c>
      <c r="D324" s="6">
        <v>4.5999999999999999E-2</v>
      </c>
      <c r="E324" s="39">
        <v>52</v>
      </c>
      <c r="F324" s="39">
        <v>0.2</v>
      </c>
      <c r="G324" s="39">
        <v>2.7</v>
      </c>
      <c r="H324" s="39">
        <v>28.1</v>
      </c>
      <c r="I324" s="39"/>
      <c r="J324" s="7">
        <v>231.9</v>
      </c>
      <c r="K324" s="7">
        <v>97.6</v>
      </c>
      <c r="L324" s="71">
        <v>1249</v>
      </c>
    </row>
    <row r="325" spans="1:12" x14ac:dyDescent="0.2">
      <c r="A325" s="74" t="s">
        <v>83</v>
      </c>
      <c r="B325" s="9">
        <v>43311</v>
      </c>
      <c r="C325" s="9">
        <v>43340</v>
      </c>
      <c r="D325" s="6">
        <v>7.4999999999999997E-2</v>
      </c>
      <c r="E325" s="39">
        <v>139.69999999999999</v>
      </c>
      <c r="F325" s="39">
        <v>0.9</v>
      </c>
      <c r="G325" s="39">
        <v>11.4</v>
      </c>
      <c r="H325" s="39">
        <v>96.3</v>
      </c>
      <c r="I325" s="39"/>
      <c r="J325" s="7">
        <v>845.1</v>
      </c>
      <c r="K325" s="7">
        <v>329.7</v>
      </c>
      <c r="L325" s="71">
        <v>2458.6</v>
      </c>
    </row>
    <row r="326" spans="1:12" x14ac:dyDescent="0.2">
      <c r="A326" s="74" t="s">
        <v>83</v>
      </c>
      <c r="B326" s="9">
        <v>43340</v>
      </c>
      <c r="C326" s="9">
        <v>43372</v>
      </c>
      <c r="D326" s="6">
        <v>8.2000000000000003E-2</v>
      </c>
      <c r="E326" s="39">
        <v>99.2</v>
      </c>
      <c r="F326" s="39">
        <v>0.9</v>
      </c>
      <c r="G326" s="39">
        <v>8.9</v>
      </c>
      <c r="H326" s="39">
        <v>39.5</v>
      </c>
      <c r="I326" s="39"/>
      <c r="J326" s="7">
        <v>566.9</v>
      </c>
      <c r="K326" s="7">
        <v>226.7</v>
      </c>
      <c r="L326" s="71">
        <v>2130</v>
      </c>
    </row>
    <row r="327" spans="1:12" x14ac:dyDescent="0.2">
      <c r="A327" s="74" t="s">
        <v>83</v>
      </c>
      <c r="B327" s="9">
        <v>43372</v>
      </c>
      <c r="C327" s="9">
        <v>43402</v>
      </c>
      <c r="D327" s="6">
        <v>4.3999999999999997E-2</v>
      </c>
      <c r="E327" s="39">
        <v>78.400000000000006</v>
      </c>
      <c r="F327" s="39">
        <v>0.8</v>
      </c>
      <c r="G327" s="39">
        <v>8.6</v>
      </c>
      <c r="H327" s="39">
        <v>34.700000000000003</v>
      </c>
      <c r="I327" s="39"/>
      <c r="J327" s="7">
        <v>328.1</v>
      </c>
      <c r="K327" s="7">
        <v>193.3</v>
      </c>
      <c r="L327" s="71">
        <v>1190.2</v>
      </c>
    </row>
    <row r="328" spans="1:12" x14ac:dyDescent="0.2">
      <c r="A328" s="74" t="s">
        <v>83</v>
      </c>
      <c r="B328" s="9">
        <v>43402</v>
      </c>
      <c r="C328" s="9">
        <v>43432</v>
      </c>
      <c r="D328" s="6">
        <v>2.8000000000000001E-2</v>
      </c>
      <c r="E328" s="39">
        <v>61.4</v>
      </c>
      <c r="F328" s="39">
        <v>0.5</v>
      </c>
      <c r="G328" s="39">
        <v>4.8</v>
      </c>
      <c r="H328" s="39">
        <v>34.4</v>
      </c>
      <c r="I328" s="39"/>
      <c r="J328" s="7">
        <v>243</v>
      </c>
      <c r="K328" s="7">
        <v>152.19999999999999</v>
      </c>
      <c r="L328" s="71">
        <v>882.6</v>
      </c>
    </row>
    <row r="329" spans="1:12" ht="15" thickBot="1" x14ac:dyDescent="0.25">
      <c r="A329" s="75" t="s">
        <v>83</v>
      </c>
      <c r="B329" s="10">
        <v>43432</v>
      </c>
      <c r="C329" s="10">
        <v>43461</v>
      </c>
      <c r="D329" s="11">
        <v>3.6999999999999998E-2</v>
      </c>
      <c r="E329" s="12">
        <v>62.6</v>
      </c>
      <c r="F329" s="12">
        <v>0.6</v>
      </c>
      <c r="G329" s="12">
        <v>7.8</v>
      </c>
      <c r="H329" s="12">
        <v>49</v>
      </c>
      <c r="I329" s="12"/>
      <c r="J329" s="13">
        <v>353.9</v>
      </c>
      <c r="K329" s="13">
        <v>189</v>
      </c>
      <c r="L329" s="72">
        <v>1111.8</v>
      </c>
    </row>
    <row r="330" spans="1:12" x14ac:dyDescent="0.2">
      <c r="A330" s="73" t="s">
        <v>84</v>
      </c>
      <c r="B330" s="5">
        <v>43098</v>
      </c>
      <c r="C330" s="5">
        <v>43130</v>
      </c>
      <c r="D330" s="15">
        <v>3.3000000000000002E-2</v>
      </c>
      <c r="E330" s="16" t="s">
        <v>9</v>
      </c>
      <c r="F330" s="16">
        <v>0.8</v>
      </c>
      <c r="G330" s="16">
        <v>5.9</v>
      </c>
      <c r="H330" s="16">
        <v>63.1</v>
      </c>
      <c r="I330" s="16"/>
      <c r="J330" s="8">
        <v>454.4</v>
      </c>
      <c r="K330" s="8">
        <v>257.89999999999998</v>
      </c>
      <c r="L330" s="70">
        <v>1486.4</v>
      </c>
    </row>
    <row r="331" spans="1:12" x14ac:dyDescent="0.2">
      <c r="A331" s="74" t="s">
        <v>84</v>
      </c>
      <c r="B331" s="9">
        <v>43130</v>
      </c>
      <c r="C331" s="9">
        <v>43158</v>
      </c>
      <c r="D331" s="6">
        <v>5.7000000000000002E-2</v>
      </c>
      <c r="E331" s="39">
        <v>64.5</v>
      </c>
      <c r="F331" s="39">
        <v>0.6</v>
      </c>
      <c r="G331" s="39">
        <v>2.2999999999999998</v>
      </c>
      <c r="H331" s="39">
        <v>41.6</v>
      </c>
      <c r="I331" s="39"/>
      <c r="J331" s="7">
        <v>193.4</v>
      </c>
      <c r="K331" s="7">
        <v>117.9</v>
      </c>
      <c r="L331" s="71">
        <v>1517.9</v>
      </c>
    </row>
    <row r="332" spans="1:12" x14ac:dyDescent="0.2">
      <c r="A332" s="74" t="s">
        <v>84</v>
      </c>
      <c r="B332" s="9">
        <v>43158</v>
      </c>
      <c r="C332" s="9">
        <v>43187</v>
      </c>
      <c r="D332" s="6">
        <v>9.1999999999999998E-2</v>
      </c>
      <c r="E332" s="39">
        <v>61.4</v>
      </c>
      <c r="F332" s="39">
        <v>0.4</v>
      </c>
      <c r="G332" s="39">
        <v>2.8</v>
      </c>
      <c r="H332" s="39">
        <v>42.6</v>
      </c>
      <c r="I332" s="39"/>
      <c r="J332" s="7">
        <v>221.3</v>
      </c>
      <c r="K332" s="7">
        <v>168.8</v>
      </c>
      <c r="L332" s="71">
        <v>1939.1</v>
      </c>
    </row>
    <row r="333" spans="1:12" x14ac:dyDescent="0.2">
      <c r="A333" s="74" t="s">
        <v>84</v>
      </c>
      <c r="B333" s="9">
        <v>43187</v>
      </c>
      <c r="C333" s="9">
        <v>43217</v>
      </c>
      <c r="D333" s="6">
        <v>0.17199999999999999</v>
      </c>
      <c r="E333" s="39">
        <v>77.5</v>
      </c>
      <c r="F333" s="39">
        <v>0.5</v>
      </c>
      <c r="G333" s="39">
        <v>7.1</v>
      </c>
      <c r="H333" s="39">
        <v>44.7</v>
      </c>
      <c r="I333" s="39"/>
      <c r="J333" s="7">
        <v>652.5</v>
      </c>
      <c r="K333" s="7">
        <v>477</v>
      </c>
      <c r="L333" s="71">
        <v>2516.6</v>
      </c>
    </row>
    <row r="334" spans="1:12" x14ac:dyDescent="0.2">
      <c r="A334" s="74" t="s">
        <v>84</v>
      </c>
      <c r="B334" s="9">
        <v>43217</v>
      </c>
      <c r="C334" s="9">
        <v>43249</v>
      </c>
      <c r="D334" s="6">
        <v>0.11799999999999999</v>
      </c>
      <c r="E334" s="39">
        <v>34.9</v>
      </c>
      <c r="F334" s="39">
        <v>0.4</v>
      </c>
      <c r="G334" s="39">
        <v>3.9</v>
      </c>
      <c r="H334" s="39">
        <v>15.7</v>
      </c>
      <c r="I334" s="39"/>
      <c r="J334" s="7">
        <v>179.8</v>
      </c>
      <c r="K334" s="7">
        <v>106</v>
      </c>
      <c r="L334" s="71">
        <v>1790.2</v>
      </c>
    </row>
    <row r="335" spans="1:12" x14ac:dyDescent="0.2">
      <c r="A335" s="74" t="s">
        <v>84</v>
      </c>
      <c r="B335" s="9">
        <v>43249</v>
      </c>
      <c r="C335" s="9">
        <v>43279</v>
      </c>
      <c r="D335" s="6">
        <v>0.14799999999999999</v>
      </c>
      <c r="E335" s="39">
        <v>83.8</v>
      </c>
      <c r="F335" s="39">
        <v>0.7</v>
      </c>
      <c r="G335" s="39">
        <v>6.9</v>
      </c>
      <c r="H335" s="39">
        <v>43.7</v>
      </c>
      <c r="I335" s="39"/>
      <c r="J335" s="7">
        <v>346.3</v>
      </c>
      <c r="K335" s="7">
        <v>192.5</v>
      </c>
      <c r="L335" s="71">
        <v>1750.3</v>
      </c>
    </row>
    <row r="336" spans="1:12" x14ac:dyDescent="0.2">
      <c r="A336" s="74" t="s">
        <v>84</v>
      </c>
      <c r="B336" s="9">
        <v>43279</v>
      </c>
      <c r="C336" s="9">
        <v>43311</v>
      </c>
      <c r="D336" s="6">
        <v>9.7000000000000003E-2</v>
      </c>
      <c r="E336" s="39">
        <v>56.8</v>
      </c>
      <c r="F336" s="39">
        <v>0.4</v>
      </c>
      <c r="G336" s="39">
        <v>3.7</v>
      </c>
      <c r="H336" s="39">
        <v>47.2</v>
      </c>
      <c r="I336" s="39"/>
      <c r="J336" s="7">
        <v>211.5</v>
      </c>
      <c r="K336" s="7">
        <v>107.2</v>
      </c>
      <c r="L336" s="71">
        <v>1777.6</v>
      </c>
    </row>
    <row r="337" spans="1:12" x14ac:dyDescent="0.2">
      <c r="A337" s="74" t="s">
        <v>84</v>
      </c>
      <c r="B337" s="9">
        <v>43311</v>
      </c>
      <c r="C337" s="9">
        <v>43340</v>
      </c>
      <c r="D337" s="6">
        <v>0.106</v>
      </c>
      <c r="E337" s="39">
        <v>58.5</v>
      </c>
      <c r="F337" s="39">
        <v>0.3</v>
      </c>
      <c r="G337" s="39">
        <v>6.4</v>
      </c>
      <c r="H337" s="39">
        <v>27.2</v>
      </c>
      <c r="I337" s="39"/>
      <c r="J337" s="7">
        <v>325.3</v>
      </c>
      <c r="K337" s="7">
        <v>167.1</v>
      </c>
      <c r="L337" s="71">
        <v>1738</v>
      </c>
    </row>
    <row r="338" spans="1:12" x14ac:dyDescent="0.2">
      <c r="A338" s="74" t="s">
        <v>84</v>
      </c>
      <c r="B338" s="9">
        <v>43340</v>
      </c>
      <c r="C338" s="9">
        <v>43372</v>
      </c>
      <c r="D338" s="6" t="s">
        <v>9</v>
      </c>
      <c r="E338" s="39" t="s">
        <v>9</v>
      </c>
      <c r="F338" s="39" t="s">
        <v>9</v>
      </c>
      <c r="G338" s="39" t="s">
        <v>9</v>
      </c>
      <c r="H338" s="39" t="s">
        <v>9</v>
      </c>
      <c r="I338" s="39"/>
      <c r="J338" s="7" t="s">
        <v>9</v>
      </c>
      <c r="K338" s="7" t="s">
        <v>9</v>
      </c>
      <c r="L338" s="71" t="s">
        <v>9</v>
      </c>
    </row>
    <row r="339" spans="1:12" x14ac:dyDescent="0.2">
      <c r="A339" s="74" t="s">
        <v>84</v>
      </c>
      <c r="B339" s="9">
        <v>43372</v>
      </c>
      <c r="C339" s="9">
        <v>43402</v>
      </c>
      <c r="D339" s="6">
        <v>0.11</v>
      </c>
      <c r="E339" s="39">
        <v>45</v>
      </c>
      <c r="F339" s="39">
        <v>0.2</v>
      </c>
      <c r="G339" s="39">
        <v>6</v>
      </c>
      <c r="H339" s="39">
        <v>29.4</v>
      </c>
      <c r="I339" s="39"/>
      <c r="J339" s="7">
        <v>191.6</v>
      </c>
      <c r="K339" s="7">
        <v>105.5</v>
      </c>
      <c r="L339" s="71">
        <v>1148.4000000000001</v>
      </c>
    </row>
    <row r="340" spans="1:12" x14ac:dyDescent="0.2">
      <c r="A340" s="74" t="s">
        <v>84</v>
      </c>
      <c r="B340" s="9">
        <v>43402</v>
      </c>
      <c r="C340" s="9">
        <v>43432</v>
      </c>
      <c r="D340" s="6">
        <v>0.183</v>
      </c>
      <c r="E340" s="39">
        <v>20.5</v>
      </c>
      <c r="F340" s="39">
        <v>0.2</v>
      </c>
      <c r="G340" s="39">
        <v>5</v>
      </c>
      <c r="H340" s="39">
        <v>13.6</v>
      </c>
      <c r="I340" s="39"/>
      <c r="J340" s="7">
        <v>111.6</v>
      </c>
      <c r="K340" s="7">
        <v>120.5</v>
      </c>
      <c r="L340" s="71">
        <v>980.3</v>
      </c>
    </row>
    <row r="341" spans="1:12" ht="15" thickBot="1" x14ac:dyDescent="0.25">
      <c r="A341" s="75" t="s">
        <v>84</v>
      </c>
      <c r="B341" s="10">
        <v>43432</v>
      </c>
      <c r="C341" s="10">
        <v>43461</v>
      </c>
      <c r="D341" s="11">
        <v>0.1</v>
      </c>
      <c r="E341" s="12">
        <v>31.4</v>
      </c>
      <c r="F341" s="12">
        <v>0.2</v>
      </c>
      <c r="G341" s="12">
        <v>11.2</v>
      </c>
      <c r="H341" s="12">
        <v>21.6</v>
      </c>
      <c r="I341" s="12"/>
      <c r="J341" s="13">
        <v>147.5</v>
      </c>
      <c r="K341" s="13">
        <v>142.5</v>
      </c>
      <c r="L341" s="72">
        <v>635.70000000000005</v>
      </c>
    </row>
    <row r="342" spans="1:12" x14ac:dyDescent="0.2">
      <c r="A342" s="73" t="s">
        <v>86</v>
      </c>
      <c r="B342" s="5">
        <v>43098</v>
      </c>
      <c r="C342" s="5">
        <v>43130</v>
      </c>
      <c r="D342" s="15">
        <v>6.9000000000000006E-2</v>
      </c>
      <c r="E342" s="16" t="s">
        <v>9</v>
      </c>
      <c r="F342" s="16">
        <v>0.4</v>
      </c>
      <c r="G342" s="16">
        <v>3.3</v>
      </c>
      <c r="H342" s="16">
        <v>48.6</v>
      </c>
      <c r="I342" s="16"/>
      <c r="J342" s="8">
        <v>325.8</v>
      </c>
      <c r="K342" s="8">
        <v>1104.3</v>
      </c>
      <c r="L342" s="70">
        <v>1286.5999999999999</v>
      </c>
    </row>
    <row r="343" spans="1:12" x14ac:dyDescent="0.2">
      <c r="A343" s="74" t="s">
        <v>86</v>
      </c>
      <c r="B343" s="9">
        <v>43130</v>
      </c>
      <c r="C343" s="9">
        <v>43158</v>
      </c>
      <c r="D343" s="6">
        <v>8.5000000000000006E-2</v>
      </c>
      <c r="E343" s="39">
        <v>128.5</v>
      </c>
      <c r="F343" s="39">
        <v>0.9</v>
      </c>
      <c r="G343" s="39">
        <v>6.1</v>
      </c>
      <c r="H343" s="39">
        <v>33.5</v>
      </c>
      <c r="I343" s="39"/>
      <c r="J343" s="7">
        <v>524.29999999999995</v>
      </c>
      <c r="K343" s="7">
        <v>438.3</v>
      </c>
      <c r="L343" s="71">
        <v>1702.6</v>
      </c>
    </row>
    <row r="344" spans="1:12" x14ac:dyDescent="0.2">
      <c r="A344" s="74" t="s">
        <v>86</v>
      </c>
      <c r="B344" s="9">
        <v>43158</v>
      </c>
      <c r="C344" s="9">
        <v>43187</v>
      </c>
      <c r="D344" s="6" t="s">
        <v>9</v>
      </c>
      <c r="E344" s="39" t="s">
        <v>9</v>
      </c>
      <c r="F344" s="39" t="s">
        <v>9</v>
      </c>
      <c r="G344" s="39" t="s">
        <v>9</v>
      </c>
      <c r="H344" s="39" t="s">
        <v>9</v>
      </c>
      <c r="I344" s="39"/>
      <c r="J344" s="7" t="s">
        <v>9</v>
      </c>
      <c r="K344" s="7" t="s">
        <v>9</v>
      </c>
      <c r="L344" s="71" t="s">
        <v>9</v>
      </c>
    </row>
    <row r="345" spans="1:12" x14ac:dyDescent="0.2">
      <c r="A345" s="74" t="s">
        <v>86</v>
      </c>
      <c r="B345" s="9">
        <v>43187</v>
      </c>
      <c r="C345" s="9">
        <v>43217</v>
      </c>
      <c r="D345" s="6">
        <v>0.112</v>
      </c>
      <c r="E345" s="39">
        <v>138.80000000000001</v>
      </c>
      <c r="F345" s="39">
        <v>2</v>
      </c>
      <c r="G345" s="39">
        <v>7.5</v>
      </c>
      <c r="H345" s="39">
        <v>55.1</v>
      </c>
      <c r="I345" s="39"/>
      <c r="J345" s="7">
        <v>694.2</v>
      </c>
      <c r="K345" s="7">
        <v>503.4</v>
      </c>
      <c r="L345" s="71">
        <v>2053.6</v>
      </c>
    </row>
    <row r="346" spans="1:12" x14ac:dyDescent="0.2">
      <c r="A346" s="74" t="s">
        <v>86</v>
      </c>
      <c r="B346" s="9">
        <v>43217</v>
      </c>
      <c r="C346" s="9">
        <v>43249</v>
      </c>
      <c r="D346" s="6">
        <v>0.189</v>
      </c>
      <c r="E346" s="39">
        <v>100.8</v>
      </c>
      <c r="F346" s="39">
        <v>1.4</v>
      </c>
      <c r="G346" s="39">
        <v>29.2</v>
      </c>
      <c r="H346" s="39">
        <v>39.4</v>
      </c>
      <c r="I346" s="39"/>
      <c r="J346" s="7">
        <v>590.6</v>
      </c>
      <c r="K346" s="7">
        <v>319.39999999999998</v>
      </c>
      <c r="L346" s="71">
        <v>2363.9</v>
      </c>
    </row>
    <row r="347" spans="1:12" x14ac:dyDescent="0.2">
      <c r="A347" s="74" t="s">
        <v>86</v>
      </c>
      <c r="B347" s="9">
        <v>43249</v>
      </c>
      <c r="C347" s="9">
        <v>43279</v>
      </c>
      <c r="D347" s="6">
        <v>5.8000000000000003E-2</v>
      </c>
      <c r="E347" s="39">
        <v>45.8</v>
      </c>
      <c r="F347" s="39">
        <v>0.8</v>
      </c>
      <c r="G347" s="39">
        <v>4.8</v>
      </c>
      <c r="H347" s="39">
        <v>29.4</v>
      </c>
      <c r="I347" s="39"/>
      <c r="J347" s="7">
        <v>240.4</v>
      </c>
      <c r="K347" s="7">
        <v>158.1</v>
      </c>
      <c r="L347" s="71">
        <v>2500.1999999999998</v>
      </c>
    </row>
    <row r="348" spans="1:12" x14ac:dyDescent="0.2">
      <c r="A348" s="74" t="s">
        <v>86</v>
      </c>
      <c r="B348" s="9">
        <v>43279</v>
      </c>
      <c r="C348" s="9">
        <v>43311</v>
      </c>
      <c r="D348" s="6">
        <v>6.9000000000000006E-2</v>
      </c>
      <c r="E348" s="39">
        <v>123.5</v>
      </c>
      <c r="F348" s="39">
        <v>0.4</v>
      </c>
      <c r="G348" s="39">
        <v>5.8</v>
      </c>
      <c r="H348" s="39">
        <v>96.7</v>
      </c>
      <c r="I348" s="39"/>
      <c r="J348" s="7">
        <v>473.1</v>
      </c>
      <c r="K348" s="7">
        <v>157.69999999999999</v>
      </c>
      <c r="L348" s="71">
        <v>1312</v>
      </c>
    </row>
    <row r="349" spans="1:12" x14ac:dyDescent="0.2">
      <c r="A349" s="74" t="s">
        <v>86</v>
      </c>
      <c r="B349" s="9">
        <v>43311</v>
      </c>
      <c r="C349" s="9">
        <v>43340</v>
      </c>
      <c r="D349" s="6">
        <v>7.0999999999999994E-2</v>
      </c>
      <c r="E349" s="39">
        <v>62.7</v>
      </c>
      <c r="F349" s="39">
        <v>0.5</v>
      </c>
      <c r="G349" s="39">
        <v>3.3</v>
      </c>
      <c r="H349" s="39">
        <v>34.9</v>
      </c>
      <c r="I349" s="39"/>
      <c r="J349" s="7">
        <v>303.60000000000002</v>
      </c>
      <c r="K349" s="7">
        <v>185.5</v>
      </c>
      <c r="L349" s="71">
        <v>1468.4</v>
      </c>
    </row>
    <row r="350" spans="1:12" x14ac:dyDescent="0.2">
      <c r="A350" s="74" t="s">
        <v>86</v>
      </c>
      <c r="B350" s="9">
        <v>43340</v>
      </c>
      <c r="C350" s="9">
        <v>43372</v>
      </c>
      <c r="D350" s="6">
        <v>8.7999999999999995E-2</v>
      </c>
      <c r="E350" s="39">
        <v>47.9</v>
      </c>
      <c r="F350" s="39">
        <v>0.5</v>
      </c>
      <c r="G350" s="39">
        <v>3.5</v>
      </c>
      <c r="H350" s="39">
        <v>28.5</v>
      </c>
      <c r="I350" s="39"/>
      <c r="J350" s="7">
        <v>209.6</v>
      </c>
      <c r="K350" s="7">
        <v>159.30000000000001</v>
      </c>
      <c r="L350" s="71">
        <v>1650.3</v>
      </c>
    </row>
    <row r="351" spans="1:12" x14ac:dyDescent="0.2">
      <c r="A351" s="74" t="s">
        <v>86</v>
      </c>
      <c r="B351" s="9">
        <v>43372</v>
      </c>
      <c r="C351" s="9">
        <v>43402</v>
      </c>
      <c r="D351" s="6">
        <v>4.4999999999999998E-2</v>
      </c>
      <c r="E351" s="39">
        <v>103.1</v>
      </c>
      <c r="F351" s="39">
        <v>1.9</v>
      </c>
      <c r="G351" s="39">
        <v>9.6999999999999993</v>
      </c>
      <c r="H351" s="39">
        <v>66.2</v>
      </c>
      <c r="I351" s="39"/>
      <c r="J351" s="7">
        <v>500.6</v>
      </c>
      <c r="K351" s="7">
        <v>228.8</v>
      </c>
      <c r="L351" s="71">
        <v>1143</v>
      </c>
    </row>
    <row r="352" spans="1:12" x14ac:dyDescent="0.2">
      <c r="A352" s="74" t="s">
        <v>86</v>
      </c>
      <c r="B352" s="9">
        <v>43402</v>
      </c>
      <c r="C352" s="9">
        <v>43432</v>
      </c>
      <c r="D352" s="6">
        <v>0.17299999999999999</v>
      </c>
      <c r="E352" s="39">
        <v>79.2</v>
      </c>
      <c r="F352" s="39">
        <v>0.6</v>
      </c>
      <c r="G352" s="39">
        <v>12.5</v>
      </c>
      <c r="H352" s="39">
        <v>37.1</v>
      </c>
      <c r="I352" s="39"/>
      <c r="J352" s="7">
        <v>348.5</v>
      </c>
      <c r="K352" s="7">
        <v>175</v>
      </c>
      <c r="L352" s="71">
        <v>1053.5</v>
      </c>
    </row>
    <row r="353" spans="1:12" ht="15" thickBot="1" x14ac:dyDescent="0.25">
      <c r="A353" s="75" t="s">
        <v>86</v>
      </c>
      <c r="B353" s="10">
        <v>43432</v>
      </c>
      <c r="C353" s="10">
        <v>43461</v>
      </c>
      <c r="D353" s="11">
        <v>5.3999999999999999E-2</v>
      </c>
      <c r="E353" s="12">
        <v>70.900000000000006</v>
      </c>
      <c r="F353" s="12">
        <v>0.8</v>
      </c>
      <c r="G353" s="12">
        <v>4.0999999999999996</v>
      </c>
      <c r="H353" s="12">
        <v>29.5</v>
      </c>
      <c r="I353" s="12"/>
      <c r="J353" s="13">
        <v>292.39999999999998</v>
      </c>
      <c r="K353" s="13">
        <v>235.2</v>
      </c>
      <c r="L353" s="72">
        <v>1381.1</v>
      </c>
    </row>
    <row r="354" spans="1:12" x14ac:dyDescent="0.2">
      <c r="A354" s="73" t="s">
        <v>87</v>
      </c>
      <c r="B354" s="5">
        <v>43098</v>
      </c>
      <c r="C354" s="5">
        <v>43130</v>
      </c>
      <c r="D354" s="15">
        <v>5.3999999999999999E-2</v>
      </c>
      <c r="E354" s="16" t="s">
        <v>9</v>
      </c>
      <c r="F354" s="16">
        <v>1</v>
      </c>
      <c r="G354" s="16">
        <v>3.6</v>
      </c>
      <c r="H354" s="16">
        <v>32.700000000000003</v>
      </c>
      <c r="I354" s="16"/>
      <c r="J354" s="8">
        <v>310.10000000000002</v>
      </c>
      <c r="K354" s="8">
        <v>263.7</v>
      </c>
      <c r="L354" s="70">
        <v>1052.5999999999999</v>
      </c>
    </row>
    <row r="355" spans="1:12" x14ac:dyDescent="0.2">
      <c r="A355" s="74" t="s">
        <v>87</v>
      </c>
      <c r="B355" s="9">
        <v>43130</v>
      </c>
      <c r="C355" s="9">
        <v>43158</v>
      </c>
      <c r="D355" s="6">
        <v>2.7E-2</v>
      </c>
      <c r="E355" s="39">
        <v>27.5</v>
      </c>
      <c r="F355" s="39">
        <v>0.3</v>
      </c>
      <c r="G355" s="39">
        <v>1</v>
      </c>
      <c r="H355" s="39">
        <v>16.3</v>
      </c>
      <c r="I355" s="39"/>
      <c r="J355" s="7">
        <v>99.5</v>
      </c>
      <c r="K355" s="7">
        <v>72.5</v>
      </c>
      <c r="L355" s="71">
        <v>684.8</v>
      </c>
    </row>
    <row r="356" spans="1:12" x14ac:dyDescent="0.2">
      <c r="A356" s="74" t="s">
        <v>87</v>
      </c>
      <c r="B356" s="9">
        <v>43158</v>
      </c>
      <c r="C356" s="9">
        <v>43187</v>
      </c>
      <c r="D356" s="6" t="s">
        <v>9</v>
      </c>
      <c r="E356" s="39" t="s">
        <v>9</v>
      </c>
      <c r="F356" s="39" t="s">
        <v>9</v>
      </c>
      <c r="G356" s="39" t="s">
        <v>9</v>
      </c>
      <c r="H356" s="39" t="s">
        <v>9</v>
      </c>
      <c r="I356" s="39"/>
      <c r="J356" s="7" t="s">
        <v>9</v>
      </c>
      <c r="K356" s="7" t="s">
        <v>9</v>
      </c>
      <c r="L356" s="71" t="s">
        <v>9</v>
      </c>
    </row>
    <row r="357" spans="1:12" x14ac:dyDescent="0.2">
      <c r="A357" s="74" t="s">
        <v>87</v>
      </c>
      <c r="B357" s="9">
        <v>43187</v>
      </c>
      <c r="C357" s="9">
        <v>43217</v>
      </c>
      <c r="D357" s="6">
        <v>0.13600000000000001</v>
      </c>
      <c r="E357" s="39">
        <v>107.2</v>
      </c>
      <c r="F357" s="39">
        <v>0.8</v>
      </c>
      <c r="G357" s="39">
        <v>6</v>
      </c>
      <c r="H357" s="39">
        <v>39.299999999999997</v>
      </c>
      <c r="I357" s="39"/>
      <c r="J357" s="7">
        <v>487.4</v>
      </c>
      <c r="K357" s="7">
        <v>253.4</v>
      </c>
      <c r="L357" s="71">
        <v>1541.8</v>
      </c>
    </row>
    <row r="358" spans="1:12" x14ac:dyDescent="0.2">
      <c r="A358" s="74" t="s">
        <v>87</v>
      </c>
      <c r="B358" s="9">
        <v>43217</v>
      </c>
      <c r="C358" s="9">
        <v>43249</v>
      </c>
      <c r="D358" s="6">
        <v>0.14899999999999999</v>
      </c>
      <c r="E358" s="39">
        <v>68.3</v>
      </c>
      <c r="F358" s="39">
        <v>0.6</v>
      </c>
      <c r="G358" s="39">
        <v>5.7</v>
      </c>
      <c r="H358" s="39">
        <v>28.3</v>
      </c>
      <c r="I358" s="39"/>
      <c r="J358" s="7">
        <v>316.5</v>
      </c>
      <c r="K358" s="7">
        <v>153.9</v>
      </c>
      <c r="L358" s="71">
        <v>1327.5</v>
      </c>
    </row>
    <row r="359" spans="1:12" x14ac:dyDescent="0.2">
      <c r="A359" s="74" t="s">
        <v>87</v>
      </c>
      <c r="B359" s="9">
        <v>43249</v>
      </c>
      <c r="C359" s="9">
        <v>43279</v>
      </c>
      <c r="D359" s="6">
        <v>0.33300000000000002</v>
      </c>
      <c r="E359" s="39">
        <v>197.5</v>
      </c>
      <c r="F359" s="39">
        <v>2.2000000000000002</v>
      </c>
      <c r="G359" s="39">
        <v>13.5</v>
      </c>
      <c r="H359" s="39">
        <v>84.6</v>
      </c>
      <c r="I359" s="39"/>
      <c r="J359" s="7">
        <v>831.6</v>
      </c>
      <c r="K359" s="7">
        <v>420.1</v>
      </c>
      <c r="L359" s="71">
        <v>3430.2</v>
      </c>
    </row>
    <row r="360" spans="1:12" x14ac:dyDescent="0.2">
      <c r="A360" s="74" t="s">
        <v>87</v>
      </c>
      <c r="B360" s="9">
        <v>43279</v>
      </c>
      <c r="C360" s="9">
        <v>43311</v>
      </c>
      <c r="D360" s="6">
        <v>0.93200000000000005</v>
      </c>
      <c r="E360" s="39">
        <v>207.8</v>
      </c>
      <c r="F360" s="39">
        <v>1.3</v>
      </c>
      <c r="G360" s="39">
        <v>11.7</v>
      </c>
      <c r="H360" s="39">
        <v>79.3</v>
      </c>
      <c r="I360" s="39"/>
      <c r="J360" s="7">
        <v>543.1</v>
      </c>
      <c r="K360" s="7">
        <v>522.79999999999995</v>
      </c>
      <c r="L360" s="71">
        <v>9928</v>
      </c>
    </row>
    <row r="361" spans="1:12" x14ac:dyDescent="0.2">
      <c r="A361" s="74" t="s">
        <v>87</v>
      </c>
      <c r="B361" s="9">
        <v>43311</v>
      </c>
      <c r="C361" s="9">
        <v>43340</v>
      </c>
      <c r="D361" s="6">
        <v>0.127</v>
      </c>
      <c r="E361" s="39">
        <v>144.1</v>
      </c>
      <c r="F361" s="39">
        <v>1</v>
      </c>
      <c r="G361" s="39">
        <v>8.1</v>
      </c>
      <c r="H361" s="39">
        <v>45.7</v>
      </c>
      <c r="I361" s="39"/>
      <c r="J361" s="7">
        <v>639</v>
      </c>
      <c r="K361" s="7">
        <v>325.89999999999998</v>
      </c>
      <c r="L361" s="71">
        <v>2472.4</v>
      </c>
    </row>
    <row r="362" spans="1:12" x14ac:dyDescent="0.2">
      <c r="A362" s="74" t="s">
        <v>87</v>
      </c>
      <c r="B362" s="9">
        <v>43340</v>
      </c>
      <c r="C362" s="9">
        <v>43372</v>
      </c>
      <c r="D362" s="6">
        <v>0.111</v>
      </c>
      <c r="E362" s="39">
        <v>110.5</v>
      </c>
      <c r="F362" s="39">
        <v>0.7</v>
      </c>
      <c r="G362" s="39">
        <v>6.3</v>
      </c>
      <c r="H362" s="39">
        <v>57</v>
      </c>
      <c r="I362" s="39"/>
      <c r="J362" s="7">
        <v>463.4</v>
      </c>
      <c r="K362" s="7">
        <v>308.60000000000002</v>
      </c>
      <c r="L362" s="71">
        <v>2386.3000000000002</v>
      </c>
    </row>
    <row r="363" spans="1:12" x14ac:dyDescent="0.2">
      <c r="A363" s="74" t="s">
        <v>87</v>
      </c>
      <c r="B363" s="9">
        <v>43372</v>
      </c>
      <c r="C363" s="9">
        <v>43402</v>
      </c>
      <c r="D363" s="6" t="s">
        <v>9</v>
      </c>
      <c r="E363" s="39" t="s">
        <v>9</v>
      </c>
      <c r="F363" s="39" t="s">
        <v>9</v>
      </c>
      <c r="G363" s="39" t="s">
        <v>9</v>
      </c>
      <c r="H363" s="39" t="s">
        <v>9</v>
      </c>
      <c r="I363" s="39"/>
      <c r="J363" s="7" t="s">
        <v>9</v>
      </c>
      <c r="K363" s="7" t="s">
        <v>9</v>
      </c>
      <c r="L363" s="71" t="s">
        <v>9</v>
      </c>
    </row>
    <row r="364" spans="1:12" x14ac:dyDescent="0.2">
      <c r="A364" s="74" t="s">
        <v>87</v>
      </c>
      <c r="B364" s="9">
        <v>43402</v>
      </c>
      <c r="C364" s="9">
        <v>43432</v>
      </c>
      <c r="D364" s="6">
        <v>0.219</v>
      </c>
      <c r="E364" s="39">
        <v>19</v>
      </c>
      <c r="F364" s="39">
        <v>0.3</v>
      </c>
      <c r="G364" s="39">
        <v>1.8</v>
      </c>
      <c r="H364" s="39">
        <v>9.1</v>
      </c>
      <c r="I364" s="39"/>
      <c r="J364" s="7">
        <v>83.1</v>
      </c>
      <c r="K364" s="7">
        <v>48.5</v>
      </c>
      <c r="L364" s="71">
        <v>598.6</v>
      </c>
    </row>
    <row r="365" spans="1:12" ht="15" thickBot="1" x14ac:dyDescent="0.25">
      <c r="A365" s="75" t="s">
        <v>87</v>
      </c>
      <c r="B365" s="10">
        <v>43432</v>
      </c>
      <c r="C365" s="10">
        <v>43461</v>
      </c>
      <c r="D365" s="11">
        <v>0.189</v>
      </c>
      <c r="E365" s="12">
        <v>29.6</v>
      </c>
      <c r="F365" s="12">
        <v>1.6</v>
      </c>
      <c r="G365" s="12">
        <v>2.7</v>
      </c>
      <c r="H365" s="12">
        <v>18</v>
      </c>
      <c r="I365" s="12"/>
      <c r="J365" s="13">
        <v>154.19999999999999</v>
      </c>
      <c r="K365" s="13">
        <v>112.2</v>
      </c>
      <c r="L365" s="72">
        <v>398.2</v>
      </c>
    </row>
    <row r="366" spans="1:12" x14ac:dyDescent="0.2">
      <c r="A366" s="73" t="s">
        <v>89</v>
      </c>
      <c r="B366" s="5">
        <v>43098</v>
      </c>
      <c r="C366" s="5">
        <v>43130</v>
      </c>
      <c r="D366" s="15">
        <v>8.5999999999999993E-2</v>
      </c>
      <c r="E366" s="16" t="s">
        <v>9</v>
      </c>
      <c r="F366" s="16">
        <v>0.4</v>
      </c>
      <c r="G366" s="16">
        <v>1.9</v>
      </c>
      <c r="H366" s="16">
        <v>12.6</v>
      </c>
      <c r="I366" s="16"/>
      <c r="J366" s="8">
        <v>113</v>
      </c>
      <c r="K366" s="8">
        <v>133</v>
      </c>
      <c r="L366" s="70">
        <v>2398.5</v>
      </c>
    </row>
    <row r="367" spans="1:12" x14ac:dyDescent="0.2">
      <c r="A367" s="74" t="s">
        <v>89</v>
      </c>
      <c r="B367" s="9">
        <v>43130</v>
      </c>
      <c r="C367" s="9">
        <v>43158</v>
      </c>
      <c r="D367" s="6">
        <v>7.1999999999999995E-2</v>
      </c>
      <c r="E367" s="39">
        <v>70.5</v>
      </c>
      <c r="F367" s="39">
        <v>0.7</v>
      </c>
      <c r="G367" s="39">
        <v>2.8</v>
      </c>
      <c r="H367" s="39">
        <v>35</v>
      </c>
      <c r="I367" s="16"/>
      <c r="J367" s="8">
        <v>305.7</v>
      </c>
      <c r="K367" s="8">
        <v>222.6</v>
      </c>
      <c r="L367" s="70">
        <v>2004.1</v>
      </c>
    </row>
    <row r="368" spans="1:12" x14ac:dyDescent="0.2">
      <c r="A368" s="74" t="s">
        <v>89</v>
      </c>
      <c r="B368" s="9">
        <v>43158</v>
      </c>
      <c r="C368" s="9">
        <v>43187</v>
      </c>
      <c r="D368" s="6">
        <v>0.156</v>
      </c>
      <c r="E368" s="39">
        <v>165.5</v>
      </c>
      <c r="F368" s="39">
        <v>2.5</v>
      </c>
      <c r="G368" s="39">
        <v>7.1</v>
      </c>
      <c r="H368" s="39">
        <v>56.1</v>
      </c>
      <c r="I368" s="16"/>
      <c r="J368" s="8">
        <v>721.3</v>
      </c>
      <c r="K368" s="8">
        <v>618</v>
      </c>
      <c r="L368" s="70">
        <v>4648.2</v>
      </c>
    </row>
    <row r="369" spans="1:12" x14ac:dyDescent="0.2">
      <c r="A369" s="74" t="s">
        <v>89</v>
      </c>
      <c r="B369" s="9">
        <v>43187</v>
      </c>
      <c r="C369" s="9">
        <v>43217</v>
      </c>
      <c r="D369" s="6">
        <v>0.14799999999999999</v>
      </c>
      <c r="E369" s="39">
        <v>38.9</v>
      </c>
      <c r="F369" s="39">
        <v>0.6</v>
      </c>
      <c r="G369" s="39">
        <v>2.7</v>
      </c>
      <c r="H369" s="39">
        <v>17</v>
      </c>
      <c r="I369" s="16"/>
      <c r="J369" s="8">
        <v>161.19999999999999</v>
      </c>
      <c r="K369" s="8">
        <v>242.6</v>
      </c>
      <c r="L369" s="70">
        <v>3511.4</v>
      </c>
    </row>
    <row r="370" spans="1:12" x14ac:dyDescent="0.2">
      <c r="A370" s="74" t="s">
        <v>89</v>
      </c>
      <c r="B370" s="9">
        <v>43217</v>
      </c>
      <c r="C370" s="9">
        <v>43249</v>
      </c>
      <c r="D370" s="6">
        <v>0.19600000000000001</v>
      </c>
      <c r="E370" s="39">
        <v>94.8</v>
      </c>
      <c r="F370" s="39">
        <v>1.5</v>
      </c>
      <c r="G370" s="39">
        <v>7.1</v>
      </c>
      <c r="H370" s="39">
        <v>36.700000000000003</v>
      </c>
      <c r="I370" s="16"/>
      <c r="J370" s="8">
        <v>394.2</v>
      </c>
      <c r="K370" s="8">
        <v>387.6</v>
      </c>
      <c r="L370" s="70">
        <v>3873.4</v>
      </c>
    </row>
    <row r="371" spans="1:12" x14ac:dyDescent="0.2">
      <c r="A371" s="74" t="s">
        <v>89</v>
      </c>
      <c r="B371" s="9">
        <v>43249</v>
      </c>
      <c r="C371" s="9">
        <v>43279</v>
      </c>
      <c r="D371" s="6">
        <v>0.20399999999999999</v>
      </c>
      <c r="E371" s="39">
        <v>50.8</v>
      </c>
      <c r="F371" s="39">
        <v>0.9</v>
      </c>
      <c r="G371" s="39">
        <v>3.6</v>
      </c>
      <c r="H371" s="39">
        <v>24.4</v>
      </c>
      <c r="I371" s="16"/>
      <c r="J371" s="8">
        <v>219</v>
      </c>
      <c r="K371" s="8">
        <v>268</v>
      </c>
      <c r="L371" s="70">
        <v>2866.4</v>
      </c>
    </row>
    <row r="372" spans="1:12" x14ac:dyDescent="0.2">
      <c r="A372" s="74" t="s">
        <v>89</v>
      </c>
      <c r="B372" s="9">
        <v>43279</v>
      </c>
      <c r="C372" s="9">
        <v>43311</v>
      </c>
      <c r="D372" s="6" t="s">
        <v>9</v>
      </c>
      <c r="E372" s="39" t="s">
        <v>9</v>
      </c>
      <c r="F372" s="39" t="s">
        <v>9</v>
      </c>
      <c r="G372" s="39" t="s">
        <v>9</v>
      </c>
      <c r="H372" s="39" t="s">
        <v>9</v>
      </c>
      <c r="I372" s="39"/>
      <c r="J372" s="7" t="s">
        <v>9</v>
      </c>
      <c r="K372" s="7" t="s">
        <v>9</v>
      </c>
      <c r="L372" s="71" t="s">
        <v>9</v>
      </c>
    </row>
    <row r="373" spans="1:12" x14ac:dyDescent="0.2">
      <c r="A373" s="74" t="s">
        <v>89</v>
      </c>
      <c r="B373" s="9">
        <v>43311</v>
      </c>
      <c r="C373" s="9">
        <v>43340</v>
      </c>
      <c r="D373" s="6">
        <v>0.113</v>
      </c>
      <c r="E373" s="39">
        <v>48.8</v>
      </c>
      <c r="F373" s="39">
        <v>0.4</v>
      </c>
      <c r="G373" s="39">
        <v>2.4</v>
      </c>
      <c r="H373" s="39">
        <v>30.8</v>
      </c>
      <c r="I373" s="39"/>
      <c r="J373" s="7">
        <v>227.6</v>
      </c>
      <c r="K373" s="7">
        <v>248</v>
      </c>
      <c r="L373" s="71">
        <v>3131.9</v>
      </c>
    </row>
    <row r="374" spans="1:12" x14ac:dyDescent="0.2">
      <c r="A374" s="74" t="s">
        <v>89</v>
      </c>
      <c r="B374" s="9">
        <v>43340</v>
      </c>
      <c r="C374" s="9">
        <v>43372</v>
      </c>
      <c r="D374" s="6">
        <v>0.16500000000000001</v>
      </c>
      <c r="E374" s="39">
        <v>33.4</v>
      </c>
      <c r="F374" s="39">
        <v>0.4</v>
      </c>
      <c r="G374" s="39">
        <v>2.8</v>
      </c>
      <c r="H374" s="39">
        <v>13.1</v>
      </c>
      <c r="I374" s="39"/>
      <c r="J374" s="7">
        <v>111.4</v>
      </c>
      <c r="K374" s="7">
        <v>203.1</v>
      </c>
      <c r="L374" s="71">
        <v>4207.3</v>
      </c>
    </row>
    <row r="375" spans="1:12" x14ac:dyDescent="0.2">
      <c r="A375" s="74" t="s">
        <v>89</v>
      </c>
      <c r="B375" s="9">
        <v>43372</v>
      </c>
      <c r="C375" s="9">
        <v>43402</v>
      </c>
      <c r="D375" s="6">
        <v>0.14199999999999999</v>
      </c>
      <c r="E375" s="39">
        <v>30.8</v>
      </c>
      <c r="F375" s="39">
        <v>0.3</v>
      </c>
      <c r="G375" s="39">
        <v>2</v>
      </c>
      <c r="H375" s="39">
        <v>16.5</v>
      </c>
      <c r="I375" s="39"/>
      <c r="J375" s="7">
        <v>141.4</v>
      </c>
      <c r="K375" s="7">
        <v>125.2</v>
      </c>
      <c r="L375" s="71">
        <v>1904.6</v>
      </c>
    </row>
    <row r="376" spans="1:12" x14ac:dyDescent="0.2">
      <c r="A376" s="73" t="s">
        <v>89</v>
      </c>
      <c r="B376" s="5">
        <v>43402</v>
      </c>
      <c r="C376" s="5">
        <v>43432</v>
      </c>
      <c r="D376" s="15">
        <v>0.27400000000000002</v>
      </c>
      <c r="E376" s="16">
        <v>62.3</v>
      </c>
      <c r="F376" s="16">
        <v>0.5</v>
      </c>
      <c r="G376" s="16">
        <v>3.9</v>
      </c>
      <c r="H376" s="16">
        <v>27.2</v>
      </c>
      <c r="I376" s="16"/>
      <c r="J376" s="8">
        <v>207.4</v>
      </c>
      <c r="K376" s="8">
        <v>212.6</v>
      </c>
      <c r="L376" s="70">
        <v>2522.1</v>
      </c>
    </row>
    <row r="377" spans="1:12" ht="15" thickBot="1" x14ac:dyDescent="0.25">
      <c r="A377" s="75" t="s">
        <v>89</v>
      </c>
      <c r="B377" s="10">
        <v>43432</v>
      </c>
      <c r="C377" s="10">
        <v>43461</v>
      </c>
      <c r="D377" s="11">
        <v>8.4000000000000005E-2</v>
      </c>
      <c r="E377" s="12">
        <v>16.5</v>
      </c>
      <c r="F377" s="12">
        <v>0.3</v>
      </c>
      <c r="G377" s="12">
        <v>1.1000000000000001</v>
      </c>
      <c r="H377" s="12">
        <v>7.1</v>
      </c>
      <c r="I377" s="12"/>
      <c r="J377" s="13">
        <v>77.7</v>
      </c>
      <c r="K377" s="13">
        <v>73.7</v>
      </c>
      <c r="L377" s="72">
        <v>1237.3</v>
      </c>
    </row>
    <row r="378" spans="1:12" x14ac:dyDescent="0.2">
      <c r="A378" s="73" t="s">
        <v>91</v>
      </c>
      <c r="B378" s="5">
        <v>43096</v>
      </c>
      <c r="C378" s="5">
        <v>43126</v>
      </c>
      <c r="D378" s="15" t="s">
        <v>9</v>
      </c>
      <c r="E378" s="16" t="s">
        <v>9</v>
      </c>
      <c r="F378" s="16" t="s">
        <v>9</v>
      </c>
      <c r="G378" s="16" t="s">
        <v>9</v>
      </c>
      <c r="H378" s="16" t="s">
        <v>9</v>
      </c>
      <c r="I378" s="16" t="s">
        <v>9</v>
      </c>
      <c r="J378" s="8"/>
      <c r="K378" s="8"/>
      <c r="L378" s="70"/>
    </row>
    <row r="379" spans="1:12" x14ac:dyDescent="0.2">
      <c r="A379" s="74" t="s">
        <v>91</v>
      </c>
      <c r="B379" s="9">
        <v>43126</v>
      </c>
      <c r="C379" s="9">
        <v>43158</v>
      </c>
      <c r="D379" s="6">
        <v>0.218</v>
      </c>
      <c r="E379" s="39">
        <v>86.4</v>
      </c>
      <c r="F379" s="39">
        <v>0.6</v>
      </c>
      <c r="G379" s="39">
        <v>2.6</v>
      </c>
      <c r="H379" s="39">
        <v>155.6</v>
      </c>
      <c r="I379" s="16">
        <v>764.9</v>
      </c>
      <c r="J379" s="8"/>
      <c r="K379" s="8"/>
      <c r="L379" s="70"/>
    </row>
    <row r="380" spans="1:12" x14ac:dyDescent="0.2">
      <c r="A380" s="74" t="s">
        <v>91</v>
      </c>
      <c r="B380" s="9">
        <v>43158</v>
      </c>
      <c r="C380" s="9">
        <v>43188</v>
      </c>
      <c r="D380" s="6">
        <v>0.39800000000000002</v>
      </c>
      <c r="E380" s="39">
        <v>153.6</v>
      </c>
      <c r="F380" s="39">
        <v>0.7</v>
      </c>
      <c r="G380" s="39">
        <v>4.2</v>
      </c>
      <c r="H380" s="39">
        <v>133.30000000000001</v>
      </c>
      <c r="I380" s="16">
        <v>1294.5</v>
      </c>
      <c r="J380" s="8"/>
      <c r="K380" s="8"/>
      <c r="L380" s="70"/>
    </row>
    <row r="381" spans="1:12" x14ac:dyDescent="0.2">
      <c r="A381" s="74" t="s">
        <v>91</v>
      </c>
      <c r="B381" s="9">
        <v>43188</v>
      </c>
      <c r="C381" s="9">
        <v>43220</v>
      </c>
      <c r="D381" s="6">
        <v>0.58399999999999996</v>
      </c>
      <c r="E381" s="39">
        <v>100.6</v>
      </c>
      <c r="F381" s="39">
        <v>0.8</v>
      </c>
      <c r="G381" s="39">
        <v>6.2</v>
      </c>
      <c r="H381" s="39">
        <v>242.1</v>
      </c>
      <c r="I381" s="16">
        <v>1249.9000000000001</v>
      </c>
      <c r="J381" s="8"/>
      <c r="K381" s="8"/>
      <c r="L381" s="70"/>
    </row>
    <row r="382" spans="1:12" x14ac:dyDescent="0.2">
      <c r="A382" s="74" t="s">
        <v>91</v>
      </c>
      <c r="B382" s="9">
        <v>43220</v>
      </c>
      <c r="C382" s="9">
        <v>43252</v>
      </c>
      <c r="D382" s="6">
        <v>0.20599999999999999</v>
      </c>
      <c r="E382" s="39">
        <v>37.799999999999997</v>
      </c>
      <c r="F382" s="39">
        <v>0.4</v>
      </c>
      <c r="G382" s="39">
        <v>2.8</v>
      </c>
      <c r="H382" s="39">
        <v>77.599999999999994</v>
      </c>
      <c r="I382" s="16">
        <v>479.5</v>
      </c>
      <c r="J382" s="8"/>
      <c r="K382" s="8"/>
      <c r="L382" s="70"/>
    </row>
    <row r="383" spans="1:12" x14ac:dyDescent="0.2">
      <c r="A383" s="74" t="s">
        <v>91</v>
      </c>
      <c r="B383" s="9">
        <v>43252</v>
      </c>
      <c r="C383" s="9">
        <v>43283</v>
      </c>
      <c r="D383" s="6">
        <v>0.13700000000000001</v>
      </c>
      <c r="E383" s="39">
        <v>28.6</v>
      </c>
      <c r="F383" s="39">
        <v>0.3</v>
      </c>
      <c r="G383" s="39">
        <v>1.2</v>
      </c>
      <c r="H383" s="39">
        <v>52.5</v>
      </c>
      <c r="I383" s="16">
        <v>302.7</v>
      </c>
      <c r="J383" s="8"/>
      <c r="K383" s="8"/>
      <c r="L383" s="70"/>
    </row>
    <row r="384" spans="1:12" x14ac:dyDescent="0.2">
      <c r="A384" s="74" t="s">
        <v>91</v>
      </c>
      <c r="B384" s="9">
        <v>43283</v>
      </c>
      <c r="C384" s="9">
        <v>43312</v>
      </c>
      <c r="D384" s="6">
        <v>0.221</v>
      </c>
      <c r="E384" s="39">
        <v>43.5</v>
      </c>
      <c r="F384" s="39">
        <v>0.3</v>
      </c>
      <c r="G384" s="39">
        <v>3</v>
      </c>
      <c r="H384" s="39">
        <v>91.2</v>
      </c>
      <c r="I384" s="39">
        <v>681.7</v>
      </c>
      <c r="J384" s="7"/>
      <c r="K384" s="7"/>
      <c r="L384" s="71"/>
    </row>
    <row r="385" spans="1:12" x14ac:dyDescent="0.2">
      <c r="A385" s="74" t="s">
        <v>91</v>
      </c>
      <c r="B385" s="9">
        <v>43312</v>
      </c>
      <c r="C385" s="9">
        <v>43342</v>
      </c>
      <c r="D385" s="6">
        <v>0.317</v>
      </c>
      <c r="E385" s="39">
        <v>67.599999999999994</v>
      </c>
      <c r="F385" s="39">
        <v>0.6</v>
      </c>
      <c r="G385" s="39">
        <v>3.4</v>
      </c>
      <c r="H385" s="39">
        <v>174.4</v>
      </c>
      <c r="I385" s="39">
        <v>917.9</v>
      </c>
      <c r="J385" s="7"/>
      <c r="K385" s="7"/>
      <c r="L385" s="71"/>
    </row>
    <row r="386" spans="1:12" x14ac:dyDescent="0.2">
      <c r="A386" s="74" t="s">
        <v>91</v>
      </c>
      <c r="B386" s="9">
        <v>43342</v>
      </c>
      <c r="C386" s="9">
        <v>43374</v>
      </c>
      <c r="D386" s="6">
        <v>0.216</v>
      </c>
      <c r="E386" s="39">
        <v>53.1</v>
      </c>
      <c r="F386" s="39">
        <v>0.5</v>
      </c>
      <c r="G386" s="39">
        <v>3.3</v>
      </c>
      <c r="H386" s="39">
        <v>103.7</v>
      </c>
      <c r="I386" s="39">
        <v>613.4</v>
      </c>
      <c r="J386" s="7"/>
      <c r="K386" s="7"/>
      <c r="L386" s="71"/>
    </row>
    <row r="387" spans="1:12" x14ac:dyDescent="0.2">
      <c r="A387" s="74" t="s">
        <v>91</v>
      </c>
      <c r="B387" s="9">
        <v>43374</v>
      </c>
      <c r="C387" s="9">
        <v>43406</v>
      </c>
      <c r="D387" s="6">
        <v>0.16900000000000001</v>
      </c>
      <c r="E387" s="39">
        <v>39.1</v>
      </c>
      <c r="F387" s="39">
        <v>0.5</v>
      </c>
      <c r="G387" s="39">
        <v>2.4</v>
      </c>
      <c r="H387" s="39">
        <v>135.6</v>
      </c>
      <c r="I387" s="39">
        <v>609.6</v>
      </c>
      <c r="J387" s="7"/>
      <c r="K387" s="7"/>
      <c r="L387" s="71"/>
    </row>
    <row r="388" spans="1:12" x14ac:dyDescent="0.2">
      <c r="A388" s="73" t="s">
        <v>91</v>
      </c>
      <c r="B388" s="5">
        <v>43406</v>
      </c>
      <c r="C388" s="5">
        <v>43434</v>
      </c>
      <c r="D388" s="15">
        <v>0.27500000000000002</v>
      </c>
      <c r="E388" s="16">
        <v>62.6</v>
      </c>
      <c r="F388" s="16">
        <v>0.8</v>
      </c>
      <c r="G388" s="16">
        <v>2.7</v>
      </c>
      <c r="H388" s="16">
        <v>174.5</v>
      </c>
      <c r="I388" s="16">
        <v>944.4</v>
      </c>
      <c r="J388" s="8"/>
      <c r="K388" s="8"/>
      <c r="L388" s="70"/>
    </row>
    <row r="389" spans="1:12" ht="15" thickBot="1" x14ac:dyDescent="0.25">
      <c r="A389" s="75" t="s">
        <v>91</v>
      </c>
      <c r="B389" s="10">
        <v>43434</v>
      </c>
      <c r="C389" s="10">
        <v>43462</v>
      </c>
      <c r="D389" s="11">
        <v>8.7999999999999995E-2</v>
      </c>
      <c r="E389" s="12">
        <v>14.2</v>
      </c>
      <c r="F389" s="12">
        <v>0.2</v>
      </c>
      <c r="G389" s="12">
        <v>0.9</v>
      </c>
      <c r="H389" s="12">
        <v>30.6</v>
      </c>
      <c r="I389" s="12">
        <v>185.9</v>
      </c>
      <c r="J389" s="13"/>
      <c r="K389" s="13"/>
      <c r="L389" s="72"/>
    </row>
    <row r="390" spans="1:12" x14ac:dyDescent="0.2">
      <c r="A390" s="73" t="s">
        <v>92</v>
      </c>
      <c r="B390" s="5">
        <v>43096</v>
      </c>
      <c r="C390" s="5">
        <v>43126</v>
      </c>
      <c r="D390" s="15">
        <v>8.5999999999999993E-2</v>
      </c>
      <c r="E390" s="16" t="s">
        <v>9</v>
      </c>
      <c r="F390" s="16">
        <v>0.2</v>
      </c>
      <c r="G390" s="16">
        <v>0.5</v>
      </c>
      <c r="H390" s="16">
        <v>4.5</v>
      </c>
      <c r="I390" s="16">
        <v>17.8</v>
      </c>
      <c r="J390" s="8"/>
      <c r="K390" s="8"/>
      <c r="L390" s="70"/>
    </row>
    <row r="391" spans="1:12" x14ac:dyDescent="0.2">
      <c r="A391" s="74" t="s">
        <v>92</v>
      </c>
      <c r="B391" s="9">
        <v>43126</v>
      </c>
      <c r="C391" s="9">
        <v>43158</v>
      </c>
      <c r="D391" s="6">
        <v>6.0999999999999999E-2</v>
      </c>
      <c r="E391" s="39">
        <v>9.5</v>
      </c>
      <c r="F391" s="39">
        <v>0.3</v>
      </c>
      <c r="G391" s="39">
        <v>0.4</v>
      </c>
      <c r="H391" s="39">
        <v>7.2</v>
      </c>
      <c r="I391" s="16">
        <v>19.100000000000001</v>
      </c>
      <c r="J391" s="8"/>
      <c r="K391" s="8"/>
      <c r="L391" s="70"/>
    </row>
    <row r="392" spans="1:12" x14ac:dyDescent="0.2">
      <c r="A392" s="74" t="s">
        <v>92</v>
      </c>
      <c r="B392" s="9">
        <v>43158</v>
      </c>
      <c r="C392" s="9">
        <v>43188</v>
      </c>
      <c r="D392" s="6">
        <v>0.14399999999999999</v>
      </c>
      <c r="E392" s="39">
        <v>5.3</v>
      </c>
      <c r="F392" s="39">
        <v>0.5</v>
      </c>
      <c r="G392" s="39">
        <v>0.7</v>
      </c>
      <c r="H392" s="39">
        <v>10.3</v>
      </c>
      <c r="I392" s="16">
        <v>55.7</v>
      </c>
      <c r="J392" s="8"/>
      <c r="K392" s="8"/>
      <c r="L392" s="70"/>
    </row>
    <row r="393" spans="1:12" x14ac:dyDescent="0.2">
      <c r="A393" s="74" t="s">
        <v>92</v>
      </c>
      <c r="B393" s="9">
        <v>43188</v>
      </c>
      <c r="C393" s="9">
        <v>43220</v>
      </c>
      <c r="D393" s="6">
        <v>0.17799999999999999</v>
      </c>
      <c r="E393" s="39">
        <v>17.600000000000001</v>
      </c>
      <c r="F393" s="39">
        <v>0.3</v>
      </c>
      <c r="G393" s="39">
        <v>1</v>
      </c>
      <c r="H393" s="39">
        <v>8.6999999999999993</v>
      </c>
      <c r="I393" s="16">
        <v>30.4</v>
      </c>
      <c r="J393" s="8"/>
      <c r="K393" s="8"/>
      <c r="L393" s="70"/>
    </row>
    <row r="394" spans="1:12" x14ac:dyDescent="0.2">
      <c r="A394" s="74" t="s">
        <v>92</v>
      </c>
      <c r="B394" s="9">
        <v>43220</v>
      </c>
      <c r="C394" s="9">
        <v>43252</v>
      </c>
      <c r="D394" s="6">
        <v>0.18</v>
      </c>
      <c r="E394" s="39">
        <v>12.2</v>
      </c>
      <c r="F394" s="39">
        <v>0.2</v>
      </c>
      <c r="G394" s="39">
        <v>0.8</v>
      </c>
      <c r="H394" s="39">
        <v>12.3</v>
      </c>
      <c r="I394" s="16">
        <v>28.8</v>
      </c>
      <c r="J394" s="8"/>
      <c r="K394" s="8"/>
      <c r="L394" s="70"/>
    </row>
    <row r="395" spans="1:12" x14ac:dyDescent="0.2">
      <c r="A395" s="74" t="s">
        <v>92</v>
      </c>
      <c r="B395" s="9">
        <v>43252</v>
      </c>
      <c r="C395" s="9">
        <v>43283</v>
      </c>
      <c r="D395" s="6">
        <v>0.23899999999999999</v>
      </c>
      <c r="E395" s="39">
        <v>23.8</v>
      </c>
      <c r="F395" s="39">
        <v>0.2</v>
      </c>
      <c r="G395" s="39">
        <v>1.7</v>
      </c>
      <c r="H395" s="39">
        <v>17.8</v>
      </c>
      <c r="I395" s="16">
        <v>42.4</v>
      </c>
      <c r="J395" s="8"/>
      <c r="K395" s="8"/>
      <c r="L395" s="70"/>
    </row>
    <row r="396" spans="1:12" x14ac:dyDescent="0.2">
      <c r="A396" s="74" t="s">
        <v>92</v>
      </c>
      <c r="B396" s="9">
        <v>43283</v>
      </c>
      <c r="C396" s="9">
        <v>43312</v>
      </c>
      <c r="D396" s="6">
        <v>0.13900000000000001</v>
      </c>
      <c r="E396" s="39">
        <v>24.7</v>
      </c>
      <c r="F396" s="39">
        <v>0.2</v>
      </c>
      <c r="G396" s="39">
        <v>1.4</v>
      </c>
      <c r="H396" s="39">
        <v>24.3</v>
      </c>
      <c r="I396" s="39">
        <v>64.099999999999994</v>
      </c>
      <c r="J396" s="7"/>
      <c r="K396" s="7"/>
      <c r="L396" s="71"/>
    </row>
    <row r="397" spans="1:12" x14ac:dyDescent="0.2">
      <c r="A397" s="74" t="s">
        <v>92</v>
      </c>
      <c r="B397" s="9">
        <v>43312</v>
      </c>
      <c r="C397" s="9">
        <v>43342</v>
      </c>
      <c r="D397" s="6">
        <v>0.219</v>
      </c>
      <c r="E397" s="39">
        <v>22.5</v>
      </c>
      <c r="F397" s="39">
        <v>0.2</v>
      </c>
      <c r="G397" s="39">
        <v>1.2</v>
      </c>
      <c r="H397" s="39">
        <v>17</v>
      </c>
      <c r="I397" s="39">
        <v>46.2</v>
      </c>
      <c r="J397" s="7"/>
      <c r="K397" s="7"/>
      <c r="L397" s="71"/>
    </row>
    <row r="398" spans="1:12" x14ac:dyDescent="0.2">
      <c r="A398" s="74" t="s">
        <v>92</v>
      </c>
      <c r="B398" s="9">
        <v>43342</v>
      </c>
      <c r="C398" s="9">
        <v>43374</v>
      </c>
      <c r="D398" s="6">
        <v>0.14299999999999999</v>
      </c>
      <c r="E398" s="39">
        <v>17.3</v>
      </c>
      <c r="F398" s="39">
        <v>0.3</v>
      </c>
      <c r="G398" s="39">
        <v>0.9</v>
      </c>
      <c r="H398" s="39">
        <v>15.1</v>
      </c>
      <c r="I398" s="39">
        <v>37.200000000000003</v>
      </c>
      <c r="J398" s="7"/>
      <c r="K398" s="7"/>
      <c r="L398" s="71"/>
    </row>
    <row r="399" spans="1:12" x14ac:dyDescent="0.2">
      <c r="A399" s="74" t="s">
        <v>92</v>
      </c>
      <c r="B399" s="9">
        <v>43374</v>
      </c>
      <c r="C399" s="9">
        <v>43406</v>
      </c>
      <c r="D399" s="6">
        <v>6.7000000000000004E-2</v>
      </c>
      <c r="E399" s="39">
        <v>8.6999999999999993</v>
      </c>
      <c r="F399" s="39">
        <v>0.2</v>
      </c>
      <c r="G399" s="39">
        <v>0.6</v>
      </c>
      <c r="H399" s="39">
        <v>7.3</v>
      </c>
      <c r="I399" s="39">
        <v>19.2</v>
      </c>
      <c r="J399" s="7"/>
      <c r="K399" s="7"/>
      <c r="L399" s="71"/>
    </row>
    <row r="400" spans="1:12" x14ac:dyDescent="0.2">
      <c r="A400" s="73" t="s">
        <v>92</v>
      </c>
      <c r="B400" s="5">
        <v>43406</v>
      </c>
      <c r="C400" s="5">
        <v>43434</v>
      </c>
      <c r="D400" s="15">
        <v>0.95899999999999996</v>
      </c>
      <c r="E400" s="16">
        <v>4</v>
      </c>
      <c r="F400" s="16">
        <v>0.1</v>
      </c>
      <c r="G400" s="16">
        <v>1.2</v>
      </c>
      <c r="H400" s="16">
        <v>5</v>
      </c>
      <c r="I400" s="16">
        <v>2.2000000000000002</v>
      </c>
      <c r="J400" s="8"/>
      <c r="K400" s="8"/>
      <c r="L400" s="70"/>
    </row>
    <row r="401" spans="1:12" ht="15" thickBot="1" x14ac:dyDescent="0.25">
      <c r="A401" s="75" t="s">
        <v>92</v>
      </c>
      <c r="B401" s="10">
        <v>43434</v>
      </c>
      <c r="C401" s="10">
        <v>43462</v>
      </c>
      <c r="D401" s="11">
        <v>7.5999999999999998E-2</v>
      </c>
      <c r="E401" s="12">
        <v>5.6</v>
      </c>
      <c r="F401" s="12">
        <v>0.1</v>
      </c>
      <c r="G401" s="12">
        <v>0.3</v>
      </c>
      <c r="H401" s="12">
        <v>3.2</v>
      </c>
      <c r="I401" s="12">
        <v>9.6999999999999993</v>
      </c>
      <c r="J401" s="13"/>
      <c r="K401" s="13"/>
      <c r="L401" s="72"/>
    </row>
    <row r="402" spans="1:12" x14ac:dyDescent="0.2">
      <c r="A402" s="74" t="s">
        <v>93</v>
      </c>
      <c r="B402" s="5">
        <v>43096</v>
      </c>
      <c r="C402" s="5">
        <v>43126</v>
      </c>
      <c r="D402" s="15">
        <v>7.2999999999999995E-2</v>
      </c>
      <c r="E402" s="16"/>
      <c r="F402" s="16">
        <v>0.3</v>
      </c>
      <c r="G402" s="16">
        <v>0.8</v>
      </c>
      <c r="H402" s="16">
        <v>119.5</v>
      </c>
      <c r="I402" s="16">
        <v>400.5</v>
      </c>
      <c r="J402" s="8"/>
      <c r="K402" s="8"/>
      <c r="L402" s="70"/>
    </row>
    <row r="403" spans="1:12" x14ac:dyDescent="0.2">
      <c r="A403" s="74" t="s">
        <v>93</v>
      </c>
      <c r="B403" s="9">
        <v>43126</v>
      </c>
      <c r="C403" s="9">
        <v>43158</v>
      </c>
      <c r="D403" s="6">
        <v>5.0999999999999997E-2</v>
      </c>
      <c r="E403" s="39">
        <v>13.7</v>
      </c>
      <c r="F403" s="39">
        <v>0.3</v>
      </c>
      <c r="G403" s="39">
        <v>0.6</v>
      </c>
      <c r="H403" s="39">
        <v>67.2</v>
      </c>
      <c r="I403" s="39">
        <v>220.1</v>
      </c>
      <c r="J403" s="7"/>
      <c r="K403" s="7"/>
      <c r="L403" s="71"/>
    </row>
    <row r="404" spans="1:12" x14ac:dyDescent="0.2">
      <c r="A404" s="74" t="s">
        <v>93</v>
      </c>
      <c r="B404" s="9">
        <v>43158</v>
      </c>
      <c r="C404" s="9">
        <v>43188</v>
      </c>
      <c r="D404" s="6">
        <v>8.1000000000000003E-2</v>
      </c>
      <c r="E404" s="39">
        <v>24.4</v>
      </c>
      <c r="F404" s="39">
        <v>0.4</v>
      </c>
      <c r="G404" s="39">
        <v>1.1000000000000001</v>
      </c>
      <c r="H404" s="39">
        <v>350</v>
      </c>
      <c r="I404" s="39">
        <v>950.9</v>
      </c>
      <c r="J404" s="7"/>
      <c r="K404" s="7"/>
      <c r="L404" s="71"/>
    </row>
    <row r="405" spans="1:12" x14ac:dyDescent="0.2">
      <c r="A405" s="74" t="s">
        <v>93</v>
      </c>
      <c r="B405" s="9">
        <v>43188</v>
      </c>
      <c r="C405" s="9">
        <v>43220</v>
      </c>
      <c r="D405" s="6">
        <v>0.16</v>
      </c>
      <c r="E405" s="39">
        <v>39.5</v>
      </c>
      <c r="F405" s="39">
        <v>0.6</v>
      </c>
      <c r="G405" s="39">
        <v>1.9</v>
      </c>
      <c r="H405" s="39">
        <v>283.8</v>
      </c>
      <c r="I405" s="39">
        <v>979.2</v>
      </c>
      <c r="J405" s="7"/>
      <c r="K405" s="7"/>
      <c r="L405" s="71"/>
    </row>
    <row r="406" spans="1:12" x14ac:dyDescent="0.2">
      <c r="A406" s="74" t="s">
        <v>93</v>
      </c>
      <c r="B406" s="9">
        <v>43220</v>
      </c>
      <c r="C406" s="9">
        <v>43252</v>
      </c>
      <c r="D406" s="6">
        <v>0.10299999999999999</v>
      </c>
      <c r="E406" s="39">
        <v>19.100000000000001</v>
      </c>
      <c r="F406" s="39">
        <v>0.3</v>
      </c>
      <c r="G406" s="39">
        <v>1.1000000000000001</v>
      </c>
      <c r="H406" s="39">
        <v>100.2</v>
      </c>
      <c r="I406" s="39">
        <v>430.9</v>
      </c>
      <c r="J406" s="7"/>
      <c r="K406" s="7"/>
      <c r="L406" s="71"/>
    </row>
    <row r="407" spans="1:12" x14ac:dyDescent="0.2">
      <c r="A407" s="74" t="s">
        <v>93</v>
      </c>
      <c r="B407" s="9">
        <v>43252</v>
      </c>
      <c r="C407" s="9">
        <v>43283</v>
      </c>
      <c r="D407" s="6">
        <v>0.112</v>
      </c>
      <c r="E407" s="39">
        <v>43.8</v>
      </c>
      <c r="F407" s="39">
        <v>0.5</v>
      </c>
      <c r="G407" s="39">
        <v>1.5</v>
      </c>
      <c r="H407" s="39">
        <v>282.5</v>
      </c>
      <c r="I407" s="39">
        <v>1091.5999999999999</v>
      </c>
      <c r="J407" s="7"/>
      <c r="K407" s="7"/>
      <c r="L407" s="71"/>
    </row>
    <row r="408" spans="1:12" x14ac:dyDescent="0.2">
      <c r="A408" s="74" t="s">
        <v>93</v>
      </c>
      <c r="B408" s="9">
        <v>43283</v>
      </c>
      <c r="C408" s="9">
        <v>43312</v>
      </c>
      <c r="D408" s="6">
        <v>0.14299999999999999</v>
      </c>
      <c r="E408" s="39">
        <v>40.6</v>
      </c>
      <c r="F408" s="39">
        <v>0.5</v>
      </c>
      <c r="G408" s="39">
        <v>1.8</v>
      </c>
      <c r="H408" s="39">
        <v>127.7</v>
      </c>
      <c r="I408" s="39">
        <v>494.8</v>
      </c>
      <c r="J408" s="7"/>
      <c r="K408" s="7"/>
      <c r="L408" s="71"/>
    </row>
    <row r="409" spans="1:12" x14ac:dyDescent="0.2">
      <c r="A409" s="74" t="s">
        <v>93</v>
      </c>
      <c r="B409" s="9">
        <v>43312</v>
      </c>
      <c r="C409" s="9">
        <v>43342</v>
      </c>
      <c r="D409" s="6">
        <v>0.11799999999999999</v>
      </c>
      <c r="E409" s="39">
        <v>66.900000000000006</v>
      </c>
      <c r="F409" s="39">
        <v>0.7</v>
      </c>
      <c r="G409" s="39">
        <v>1.7</v>
      </c>
      <c r="H409" s="39">
        <v>381.3</v>
      </c>
      <c r="I409" s="39">
        <v>1455.4</v>
      </c>
      <c r="J409" s="7"/>
      <c r="K409" s="7"/>
      <c r="L409" s="71"/>
    </row>
    <row r="410" spans="1:12" x14ac:dyDescent="0.2">
      <c r="A410" s="74" t="s">
        <v>93</v>
      </c>
      <c r="B410" s="9">
        <v>43342</v>
      </c>
      <c r="C410" s="9">
        <v>43374</v>
      </c>
      <c r="D410" s="6">
        <v>0.10199999999999999</v>
      </c>
      <c r="E410" s="39">
        <v>49.5</v>
      </c>
      <c r="F410" s="39">
        <v>1.2</v>
      </c>
      <c r="G410" s="39">
        <v>2.1</v>
      </c>
      <c r="H410" s="39">
        <v>379.1</v>
      </c>
      <c r="I410" s="39">
        <v>1203.9000000000001</v>
      </c>
      <c r="J410" s="7"/>
      <c r="K410" s="7"/>
      <c r="L410" s="71"/>
    </row>
    <row r="411" spans="1:12" x14ac:dyDescent="0.2">
      <c r="A411" s="74" t="s">
        <v>93</v>
      </c>
      <c r="B411" s="9">
        <v>43374</v>
      </c>
      <c r="C411" s="9">
        <v>43406</v>
      </c>
      <c r="D411" s="6">
        <v>0.14099999999999999</v>
      </c>
      <c r="E411" s="39">
        <v>30.4</v>
      </c>
      <c r="F411" s="39">
        <v>0.5</v>
      </c>
      <c r="G411" s="39">
        <v>1.6</v>
      </c>
      <c r="H411" s="39">
        <v>192.5</v>
      </c>
      <c r="I411" s="39">
        <v>807.7</v>
      </c>
      <c r="J411" s="7"/>
      <c r="K411" s="7"/>
      <c r="L411" s="71"/>
    </row>
    <row r="412" spans="1:12" x14ac:dyDescent="0.2">
      <c r="A412" s="73" t="s">
        <v>93</v>
      </c>
      <c r="B412" s="5">
        <v>43406</v>
      </c>
      <c r="C412" s="5">
        <v>43434</v>
      </c>
      <c r="D412" s="15">
        <v>3.1E-2</v>
      </c>
      <c r="E412" s="16">
        <v>12.2</v>
      </c>
      <c r="F412" s="16">
        <v>0.3</v>
      </c>
      <c r="G412" s="16">
        <v>0.7</v>
      </c>
      <c r="H412" s="16">
        <v>89</v>
      </c>
      <c r="I412" s="16">
        <v>324.7</v>
      </c>
      <c r="J412" s="8"/>
      <c r="K412" s="8"/>
      <c r="L412" s="70"/>
    </row>
    <row r="413" spans="1:12" ht="15" thickBot="1" x14ac:dyDescent="0.25">
      <c r="A413" s="75" t="s">
        <v>93</v>
      </c>
      <c r="B413" s="10">
        <v>43434</v>
      </c>
      <c r="C413" s="10">
        <v>43462</v>
      </c>
      <c r="D413" s="11">
        <v>5.8000000000000003E-2</v>
      </c>
      <c r="E413" s="12">
        <v>7.7</v>
      </c>
      <c r="F413" s="12">
        <v>0.2</v>
      </c>
      <c r="G413" s="12">
        <v>0.4</v>
      </c>
      <c r="H413" s="12">
        <v>49.1</v>
      </c>
      <c r="I413" s="12">
        <v>218.5</v>
      </c>
      <c r="J413" s="13"/>
      <c r="K413" s="13"/>
      <c r="L413" s="72"/>
    </row>
    <row r="414" spans="1:12" x14ac:dyDescent="0.2">
      <c r="A414" s="74" t="s">
        <v>107</v>
      </c>
      <c r="B414" s="5">
        <v>43096</v>
      </c>
      <c r="C414" s="5">
        <v>43126</v>
      </c>
      <c r="D414" s="15">
        <v>8.7999999999999995E-2</v>
      </c>
      <c r="E414" s="16" t="s">
        <v>9</v>
      </c>
      <c r="F414" s="16">
        <v>0.2</v>
      </c>
      <c r="G414" s="16">
        <v>0.7</v>
      </c>
      <c r="H414" s="16">
        <v>7.6</v>
      </c>
      <c r="I414" s="16">
        <v>26.3</v>
      </c>
      <c r="J414" s="8"/>
      <c r="K414" s="8"/>
      <c r="L414" s="70"/>
    </row>
    <row r="415" spans="1:12" x14ac:dyDescent="0.2">
      <c r="A415" s="74" t="s">
        <v>107</v>
      </c>
      <c r="B415" s="9">
        <v>43126</v>
      </c>
      <c r="C415" s="9">
        <v>43158</v>
      </c>
      <c r="D415" s="6">
        <v>3.9E-2</v>
      </c>
      <c r="E415" s="39">
        <v>9.3000000000000007</v>
      </c>
      <c r="F415" s="39">
        <v>0.2</v>
      </c>
      <c r="G415" s="39">
        <v>0.3</v>
      </c>
      <c r="H415" s="39">
        <v>5.4</v>
      </c>
      <c r="I415" s="39">
        <v>18</v>
      </c>
      <c r="J415" s="7"/>
      <c r="K415" s="7"/>
      <c r="L415" s="71"/>
    </row>
    <row r="416" spans="1:12" x14ac:dyDescent="0.2">
      <c r="A416" s="74" t="s">
        <v>107</v>
      </c>
      <c r="B416" s="9">
        <v>43158</v>
      </c>
      <c r="C416" s="9">
        <v>43188</v>
      </c>
      <c r="D416" s="6">
        <v>6.0999999999999999E-2</v>
      </c>
      <c r="E416" s="39">
        <v>13.6</v>
      </c>
      <c r="F416" s="39">
        <v>0.2</v>
      </c>
      <c r="G416" s="39">
        <v>0.7</v>
      </c>
      <c r="H416" s="39">
        <v>10.8</v>
      </c>
      <c r="I416" s="39">
        <v>28.5</v>
      </c>
      <c r="J416" s="7"/>
      <c r="K416" s="7"/>
      <c r="L416" s="71"/>
    </row>
    <row r="417" spans="1:12" x14ac:dyDescent="0.2">
      <c r="A417" s="74" t="s">
        <v>107</v>
      </c>
      <c r="B417" s="9">
        <v>43188</v>
      </c>
      <c r="C417" s="9">
        <v>43220</v>
      </c>
      <c r="D417" s="6">
        <v>0.13100000000000001</v>
      </c>
      <c r="E417" s="39">
        <v>18.899999999999999</v>
      </c>
      <c r="F417" s="39">
        <v>0.3</v>
      </c>
      <c r="G417" s="39">
        <v>1</v>
      </c>
      <c r="H417" s="39">
        <v>13.8</v>
      </c>
      <c r="I417" s="39">
        <v>44.7</v>
      </c>
      <c r="J417" s="7"/>
      <c r="K417" s="7"/>
      <c r="L417" s="71"/>
    </row>
    <row r="418" spans="1:12" x14ac:dyDescent="0.2">
      <c r="A418" s="74" t="s">
        <v>107</v>
      </c>
      <c r="B418" s="9">
        <v>43220</v>
      </c>
      <c r="C418" s="9">
        <v>43252</v>
      </c>
      <c r="D418" s="6">
        <v>6.5000000000000002E-2</v>
      </c>
      <c r="E418" s="39">
        <v>14.9</v>
      </c>
      <c r="F418" s="39">
        <v>0.2</v>
      </c>
      <c r="G418" s="39">
        <v>0.8</v>
      </c>
      <c r="H418" s="39">
        <v>16.7</v>
      </c>
      <c r="I418" s="39">
        <v>40.299999999999997</v>
      </c>
      <c r="J418" s="7"/>
      <c r="K418" s="7"/>
      <c r="L418" s="71"/>
    </row>
    <row r="419" spans="1:12" x14ac:dyDescent="0.2">
      <c r="A419" s="74" t="s">
        <v>107</v>
      </c>
      <c r="B419" s="9">
        <v>43252</v>
      </c>
      <c r="C419" s="9">
        <v>43283</v>
      </c>
      <c r="D419" s="6">
        <v>7.6999999999999999E-2</v>
      </c>
      <c r="E419" s="39">
        <v>65.599999999999994</v>
      </c>
      <c r="F419" s="39">
        <v>0.3</v>
      </c>
      <c r="G419" s="39">
        <v>1.2</v>
      </c>
      <c r="H419" s="39">
        <v>18</v>
      </c>
      <c r="I419" s="39">
        <v>57</v>
      </c>
      <c r="J419" s="7"/>
      <c r="K419" s="7"/>
      <c r="L419" s="71"/>
    </row>
    <row r="420" spans="1:12" x14ac:dyDescent="0.2">
      <c r="A420" s="74" t="s">
        <v>107</v>
      </c>
      <c r="B420" s="9">
        <v>43283</v>
      </c>
      <c r="C420" s="9">
        <v>43312</v>
      </c>
      <c r="D420" s="6">
        <v>7.1999999999999995E-2</v>
      </c>
      <c r="E420" s="39">
        <v>17.7</v>
      </c>
      <c r="F420" s="39">
        <v>0.2</v>
      </c>
      <c r="G420" s="39">
        <v>1</v>
      </c>
      <c r="H420" s="39">
        <v>24.1</v>
      </c>
      <c r="I420" s="39">
        <v>68.5</v>
      </c>
      <c r="J420" s="7"/>
      <c r="K420" s="7"/>
      <c r="L420" s="71"/>
    </row>
    <row r="421" spans="1:12" x14ac:dyDescent="0.2">
      <c r="A421" s="74" t="s">
        <v>107</v>
      </c>
      <c r="B421" s="9">
        <v>43312</v>
      </c>
      <c r="C421" s="9">
        <v>43342</v>
      </c>
      <c r="D421" s="6">
        <v>0.11600000000000001</v>
      </c>
      <c r="E421" s="39">
        <v>28.4</v>
      </c>
      <c r="F421" s="39">
        <v>0.2</v>
      </c>
      <c r="G421" s="39">
        <v>1.2</v>
      </c>
      <c r="H421" s="39">
        <v>14.8</v>
      </c>
      <c r="I421" s="39">
        <v>42.3</v>
      </c>
      <c r="J421" s="7"/>
      <c r="K421" s="7"/>
      <c r="L421" s="71"/>
    </row>
    <row r="422" spans="1:12" x14ac:dyDescent="0.2">
      <c r="A422" s="74" t="s">
        <v>107</v>
      </c>
      <c r="B422" s="9">
        <v>43342</v>
      </c>
      <c r="C422" s="9">
        <v>43374</v>
      </c>
      <c r="D422" s="6">
        <v>0.105</v>
      </c>
      <c r="E422" s="39">
        <v>35.1</v>
      </c>
      <c r="F422" s="39">
        <v>0.2</v>
      </c>
      <c r="G422" s="39">
        <v>2.1</v>
      </c>
      <c r="H422" s="39">
        <v>14.7</v>
      </c>
      <c r="I422" s="39">
        <v>42.8</v>
      </c>
      <c r="J422" s="7"/>
      <c r="K422" s="7"/>
      <c r="L422" s="71"/>
    </row>
    <row r="423" spans="1:12" x14ac:dyDescent="0.2">
      <c r="A423" s="74" t="s">
        <v>107</v>
      </c>
      <c r="B423" s="9">
        <v>43374</v>
      </c>
      <c r="C423" s="9">
        <v>43406</v>
      </c>
      <c r="D423" s="6">
        <v>6.7000000000000004E-2</v>
      </c>
      <c r="E423" s="39">
        <v>14.8</v>
      </c>
      <c r="F423" s="39">
        <v>0.2</v>
      </c>
      <c r="G423" s="39">
        <v>1</v>
      </c>
      <c r="H423" s="39">
        <v>12</v>
      </c>
      <c r="I423" s="39">
        <v>30.2</v>
      </c>
      <c r="J423" s="7"/>
      <c r="K423" s="7"/>
      <c r="L423" s="71"/>
    </row>
    <row r="424" spans="1:12" x14ac:dyDescent="0.2">
      <c r="A424" s="73" t="s">
        <v>107</v>
      </c>
      <c r="B424" s="5">
        <v>43406</v>
      </c>
      <c r="C424" s="5">
        <v>43434</v>
      </c>
      <c r="D424" s="15">
        <v>2.1000000000000001E-2</v>
      </c>
      <c r="E424" s="16">
        <v>8.4</v>
      </c>
      <c r="F424" s="16">
        <v>0.1</v>
      </c>
      <c r="G424" s="16">
        <v>0.3</v>
      </c>
      <c r="H424" s="16">
        <v>4.0999999999999996</v>
      </c>
      <c r="I424" s="16">
        <v>9.4</v>
      </c>
      <c r="J424" s="8"/>
      <c r="K424" s="8"/>
      <c r="L424" s="70"/>
    </row>
    <row r="425" spans="1:12" ht="15" thickBot="1" x14ac:dyDescent="0.25">
      <c r="A425" s="75" t="s">
        <v>107</v>
      </c>
      <c r="B425" s="10">
        <v>43434</v>
      </c>
      <c r="C425" s="10">
        <v>43462</v>
      </c>
      <c r="D425" s="11">
        <v>5.6000000000000001E-2</v>
      </c>
      <c r="E425" s="12" t="s">
        <v>9</v>
      </c>
      <c r="F425" s="12" t="s">
        <v>9</v>
      </c>
      <c r="G425" s="12" t="s">
        <v>9</v>
      </c>
      <c r="H425" s="12" t="s">
        <v>9</v>
      </c>
      <c r="I425" s="12" t="s">
        <v>9</v>
      </c>
      <c r="J425" s="13"/>
      <c r="K425" s="13"/>
      <c r="L425" s="72"/>
    </row>
    <row r="426" spans="1:12" x14ac:dyDescent="0.2">
      <c r="A426" s="74" t="s">
        <v>95</v>
      </c>
      <c r="B426" s="5">
        <v>43098</v>
      </c>
      <c r="C426" s="5">
        <v>43130</v>
      </c>
      <c r="D426" s="15">
        <v>8.8999999999999996E-2</v>
      </c>
      <c r="E426" s="16" t="s">
        <v>9</v>
      </c>
      <c r="F426" s="16">
        <v>0.2</v>
      </c>
      <c r="G426" s="16">
        <v>0.5</v>
      </c>
      <c r="H426" s="16">
        <v>16.3</v>
      </c>
      <c r="I426" s="16">
        <v>112</v>
      </c>
      <c r="J426" s="8"/>
      <c r="K426" s="8"/>
      <c r="L426" s="70"/>
    </row>
    <row r="427" spans="1:12" x14ac:dyDescent="0.2">
      <c r="A427" s="74" t="s">
        <v>95</v>
      </c>
      <c r="B427" s="9">
        <v>43130</v>
      </c>
      <c r="C427" s="9">
        <v>43158</v>
      </c>
      <c r="D427" s="6">
        <v>4.7E-2</v>
      </c>
      <c r="E427" s="39">
        <v>4.7</v>
      </c>
      <c r="F427" s="39">
        <v>0.1</v>
      </c>
      <c r="G427" s="39">
        <v>0.4</v>
      </c>
      <c r="H427" s="39">
        <v>18.899999999999999</v>
      </c>
      <c r="I427" s="39">
        <v>111</v>
      </c>
      <c r="J427" s="7"/>
      <c r="K427" s="7"/>
      <c r="L427" s="71"/>
    </row>
    <row r="428" spans="1:12" x14ac:dyDescent="0.2">
      <c r="A428" s="74" t="s">
        <v>95</v>
      </c>
      <c r="B428" s="9">
        <v>43158</v>
      </c>
      <c r="C428" s="9">
        <v>43187</v>
      </c>
      <c r="D428" s="6">
        <v>9.0999999999999998E-2</v>
      </c>
      <c r="E428" s="39">
        <v>11.3</v>
      </c>
      <c r="F428" s="39">
        <v>0.2</v>
      </c>
      <c r="G428" s="39">
        <v>0.9</v>
      </c>
      <c r="H428" s="39">
        <v>38.9</v>
      </c>
      <c r="I428" s="39">
        <v>291.39999999999998</v>
      </c>
      <c r="J428" s="7"/>
      <c r="K428" s="7"/>
      <c r="L428" s="71"/>
    </row>
    <row r="429" spans="1:12" x14ac:dyDescent="0.2">
      <c r="A429" s="74" t="s">
        <v>95</v>
      </c>
      <c r="B429" s="9">
        <v>43187</v>
      </c>
      <c r="C429" s="9">
        <v>43217</v>
      </c>
      <c r="D429" s="6">
        <v>0.157</v>
      </c>
      <c r="E429" s="39">
        <v>14.1</v>
      </c>
      <c r="F429" s="39">
        <v>0.3</v>
      </c>
      <c r="G429" s="39">
        <v>0.9</v>
      </c>
      <c r="H429" s="39">
        <v>31.7</v>
      </c>
      <c r="I429" s="39">
        <v>393.1</v>
      </c>
      <c r="J429" s="7"/>
      <c r="K429" s="7"/>
      <c r="L429" s="71"/>
    </row>
    <row r="430" spans="1:12" x14ac:dyDescent="0.2">
      <c r="A430" s="74" t="s">
        <v>95</v>
      </c>
      <c r="B430" s="9">
        <v>43217</v>
      </c>
      <c r="C430" s="9">
        <v>43249</v>
      </c>
      <c r="D430" s="6">
        <v>0.108</v>
      </c>
      <c r="E430" s="39">
        <v>9.6999999999999993</v>
      </c>
      <c r="F430" s="39">
        <v>0.2</v>
      </c>
      <c r="G430" s="39">
        <v>0.9</v>
      </c>
      <c r="H430" s="39">
        <v>28</v>
      </c>
      <c r="I430" s="39">
        <v>300.5</v>
      </c>
      <c r="J430" s="7"/>
      <c r="K430" s="7"/>
      <c r="L430" s="71"/>
    </row>
    <row r="431" spans="1:12" x14ac:dyDescent="0.2">
      <c r="A431" s="74" t="s">
        <v>95</v>
      </c>
      <c r="B431" s="9">
        <v>43249</v>
      </c>
      <c r="C431" s="9">
        <v>43280</v>
      </c>
      <c r="D431" s="6">
        <v>0.16300000000000001</v>
      </c>
      <c r="E431" s="39">
        <v>26.8</v>
      </c>
      <c r="F431" s="39">
        <v>0.3</v>
      </c>
      <c r="G431" s="39">
        <v>1.2</v>
      </c>
      <c r="H431" s="39">
        <v>35.799999999999997</v>
      </c>
      <c r="I431" s="39">
        <v>468</v>
      </c>
      <c r="J431" s="7"/>
      <c r="K431" s="7"/>
      <c r="L431" s="71"/>
    </row>
    <row r="432" spans="1:12" x14ac:dyDescent="0.2">
      <c r="A432" s="74" t="s">
        <v>95</v>
      </c>
      <c r="B432" s="9">
        <v>43280</v>
      </c>
      <c r="C432" s="9">
        <v>43312</v>
      </c>
      <c r="D432" s="6">
        <v>8.7999999999999995E-2</v>
      </c>
      <c r="E432" s="39">
        <v>9.8000000000000007</v>
      </c>
      <c r="F432" s="39">
        <v>0.1</v>
      </c>
      <c r="G432" s="39">
        <v>0.7</v>
      </c>
      <c r="H432" s="39">
        <v>31.7</v>
      </c>
      <c r="I432" s="39">
        <v>192.6</v>
      </c>
      <c r="J432" s="7"/>
      <c r="K432" s="7"/>
      <c r="L432" s="71"/>
    </row>
    <row r="433" spans="1:12" x14ac:dyDescent="0.2">
      <c r="A433" s="74" t="s">
        <v>95</v>
      </c>
      <c r="B433" s="9">
        <v>43312</v>
      </c>
      <c r="C433" s="9">
        <v>43342</v>
      </c>
      <c r="D433" s="6">
        <v>0.22800000000000001</v>
      </c>
      <c r="E433" s="39">
        <v>6.1</v>
      </c>
      <c r="F433" s="39">
        <v>0.1</v>
      </c>
      <c r="G433" s="39">
        <v>0.6</v>
      </c>
      <c r="H433" s="39">
        <v>16.399999999999999</v>
      </c>
      <c r="I433" s="39">
        <v>133.69999999999999</v>
      </c>
      <c r="J433" s="7"/>
      <c r="K433" s="7"/>
      <c r="L433" s="71"/>
    </row>
    <row r="434" spans="1:12" x14ac:dyDescent="0.2">
      <c r="A434" s="74" t="s">
        <v>95</v>
      </c>
      <c r="B434" s="9">
        <v>43342</v>
      </c>
      <c r="C434" s="9">
        <v>43374</v>
      </c>
      <c r="D434" s="6">
        <v>7.3999999999999996E-2</v>
      </c>
      <c r="E434" s="39">
        <v>6.3</v>
      </c>
      <c r="F434" s="39">
        <v>0.1</v>
      </c>
      <c r="G434" s="39">
        <v>0.5</v>
      </c>
      <c r="H434" s="39">
        <v>22.3</v>
      </c>
      <c r="I434" s="39">
        <v>249.1</v>
      </c>
      <c r="J434" s="7"/>
      <c r="K434" s="7"/>
      <c r="L434" s="71"/>
    </row>
    <row r="435" spans="1:12" x14ac:dyDescent="0.2">
      <c r="A435" s="74" t="s">
        <v>95</v>
      </c>
      <c r="B435" s="9">
        <v>43374</v>
      </c>
      <c r="C435" s="9">
        <v>43406</v>
      </c>
      <c r="D435" s="6">
        <v>0.106</v>
      </c>
      <c r="E435" s="39">
        <v>6.6</v>
      </c>
      <c r="F435" s="39">
        <v>0.2</v>
      </c>
      <c r="G435" s="39">
        <v>0.6</v>
      </c>
      <c r="H435" s="39">
        <v>28.5</v>
      </c>
      <c r="I435" s="39">
        <v>264.7</v>
      </c>
      <c r="J435" s="7"/>
      <c r="K435" s="7"/>
      <c r="L435" s="71"/>
    </row>
    <row r="436" spans="1:12" x14ac:dyDescent="0.2">
      <c r="A436" s="73" t="s">
        <v>95</v>
      </c>
      <c r="B436" s="5">
        <v>43406</v>
      </c>
      <c r="C436" s="5">
        <v>43434</v>
      </c>
      <c r="D436" s="15">
        <v>0.36399999999999999</v>
      </c>
      <c r="E436" s="16">
        <v>8.6999999999999993</v>
      </c>
      <c r="F436" s="16">
        <v>0.5</v>
      </c>
      <c r="G436" s="16">
        <v>0.4</v>
      </c>
      <c r="H436" s="16">
        <v>32.700000000000003</v>
      </c>
      <c r="I436" s="16">
        <v>223.2</v>
      </c>
      <c r="J436" s="8"/>
      <c r="K436" s="8"/>
      <c r="L436" s="70"/>
    </row>
    <row r="437" spans="1:12" ht="15" thickBot="1" x14ac:dyDescent="0.25">
      <c r="A437" s="75" t="s">
        <v>95</v>
      </c>
      <c r="B437" s="10">
        <v>43434</v>
      </c>
      <c r="C437" s="10">
        <v>43462</v>
      </c>
      <c r="D437" s="11">
        <v>0.06</v>
      </c>
      <c r="E437" s="12" t="s">
        <v>9</v>
      </c>
      <c r="F437" s="12" t="s">
        <v>9</v>
      </c>
      <c r="G437" s="12" t="s">
        <v>9</v>
      </c>
      <c r="H437" s="12" t="s">
        <v>9</v>
      </c>
      <c r="I437" s="12" t="s">
        <v>9</v>
      </c>
      <c r="J437" s="13"/>
      <c r="K437" s="13"/>
      <c r="L437" s="72"/>
    </row>
    <row r="438" spans="1:12" x14ac:dyDescent="0.2">
      <c r="A438" s="74" t="s">
        <v>96</v>
      </c>
      <c r="B438" s="5">
        <v>43098</v>
      </c>
      <c r="C438" s="5">
        <v>43130</v>
      </c>
      <c r="D438" s="15">
        <v>9.9000000000000005E-2</v>
      </c>
      <c r="E438" s="16" t="s">
        <v>9</v>
      </c>
      <c r="F438" s="16">
        <v>0.2</v>
      </c>
      <c r="G438" s="16">
        <v>0.5</v>
      </c>
      <c r="H438" s="16">
        <v>38.200000000000003</v>
      </c>
      <c r="I438" s="16">
        <v>471.7</v>
      </c>
      <c r="J438" s="8"/>
      <c r="K438" s="8"/>
      <c r="L438" s="70"/>
    </row>
    <row r="439" spans="1:12" x14ac:dyDescent="0.2">
      <c r="A439" s="74" t="s">
        <v>96</v>
      </c>
      <c r="B439" s="9">
        <v>43130</v>
      </c>
      <c r="C439" s="9">
        <v>43158</v>
      </c>
      <c r="D439" s="6">
        <v>6.2E-2</v>
      </c>
      <c r="E439" s="39">
        <v>3.1</v>
      </c>
      <c r="F439" s="39">
        <v>0.1</v>
      </c>
      <c r="G439" s="39">
        <v>0.3</v>
      </c>
      <c r="H439" s="39">
        <v>16.7</v>
      </c>
      <c r="I439" s="39">
        <v>384.3</v>
      </c>
      <c r="J439" s="7"/>
      <c r="K439" s="7"/>
      <c r="L439" s="71"/>
    </row>
    <row r="440" spans="1:12" x14ac:dyDescent="0.2">
      <c r="A440" s="74" t="s">
        <v>96</v>
      </c>
      <c r="B440" s="9">
        <v>43158</v>
      </c>
      <c r="C440" s="9">
        <v>43187</v>
      </c>
      <c r="D440" s="6">
        <v>9.9000000000000005E-2</v>
      </c>
      <c r="E440" s="39">
        <v>6.5</v>
      </c>
      <c r="F440" s="39">
        <v>0.1</v>
      </c>
      <c r="G440" s="39">
        <v>0.5</v>
      </c>
      <c r="H440" s="39">
        <v>22.2</v>
      </c>
      <c r="I440" s="39">
        <v>237.8</v>
      </c>
      <c r="J440" s="7"/>
      <c r="K440" s="7"/>
      <c r="L440" s="71"/>
    </row>
    <row r="441" spans="1:12" x14ac:dyDescent="0.2">
      <c r="A441" s="74" t="s">
        <v>96</v>
      </c>
      <c r="B441" s="9">
        <v>43187</v>
      </c>
      <c r="C441" s="9">
        <v>43217</v>
      </c>
      <c r="D441" s="6">
        <v>0.154</v>
      </c>
      <c r="E441" s="39">
        <v>5.5</v>
      </c>
      <c r="F441" s="39">
        <v>0.2</v>
      </c>
      <c r="G441" s="39">
        <v>0.6</v>
      </c>
      <c r="H441" s="39">
        <v>35</v>
      </c>
      <c r="I441" s="39">
        <v>624.1</v>
      </c>
      <c r="J441" s="7"/>
      <c r="K441" s="7"/>
      <c r="L441" s="71"/>
    </row>
    <row r="442" spans="1:12" x14ac:dyDescent="0.2">
      <c r="A442" s="74" t="s">
        <v>96</v>
      </c>
      <c r="B442" s="9">
        <v>43217</v>
      </c>
      <c r="C442" s="9">
        <v>43249</v>
      </c>
      <c r="D442" s="6">
        <v>0.13</v>
      </c>
      <c r="E442" s="39">
        <v>7.9</v>
      </c>
      <c r="F442" s="39">
        <v>0.1</v>
      </c>
      <c r="G442" s="39">
        <v>0.7</v>
      </c>
      <c r="H442" s="39">
        <v>22.2</v>
      </c>
      <c r="I442" s="39">
        <v>244.5</v>
      </c>
      <c r="J442" s="7"/>
      <c r="K442" s="7"/>
      <c r="L442" s="71"/>
    </row>
    <row r="443" spans="1:12" x14ac:dyDescent="0.2">
      <c r="A443" s="74" t="s">
        <v>96</v>
      </c>
      <c r="B443" s="9">
        <v>43249</v>
      </c>
      <c r="C443" s="9">
        <v>43280</v>
      </c>
      <c r="D443" s="6">
        <v>0.33700000000000002</v>
      </c>
      <c r="E443" s="39">
        <v>27.1</v>
      </c>
      <c r="F443" s="39">
        <v>3.8</v>
      </c>
      <c r="G443" s="39">
        <v>2.8</v>
      </c>
      <c r="H443" s="39">
        <v>40.299999999999997</v>
      </c>
      <c r="I443" s="39">
        <v>838.6</v>
      </c>
      <c r="J443" s="7"/>
      <c r="K443" s="7"/>
      <c r="L443" s="71"/>
    </row>
    <row r="444" spans="1:12" x14ac:dyDescent="0.2">
      <c r="A444" s="74" t="s">
        <v>96</v>
      </c>
      <c r="B444" s="9">
        <v>43280</v>
      </c>
      <c r="C444" s="9">
        <v>43312</v>
      </c>
      <c r="D444" s="6">
        <v>6.2E-2</v>
      </c>
      <c r="E444" s="39">
        <v>6.1</v>
      </c>
      <c r="F444" s="39">
        <v>0.1</v>
      </c>
      <c r="G444" s="39">
        <v>0.4</v>
      </c>
      <c r="H444" s="39">
        <v>21.5</v>
      </c>
      <c r="I444" s="39">
        <v>188.2</v>
      </c>
      <c r="J444" s="7"/>
      <c r="K444" s="7"/>
      <c r="L444" s="71"/>
    </row>
    <row r="445" spans="1:12" x14ac:dyDescent="0.2">
      <c r="A445" s="74" t="s">
        <v>96</v>
      </c>
      <c r="B445" s="9">
        <v>43312</v>
      </c>
      <c r="C445" s="9">
        <v>43342</v>
      </c>
      <c r="D445" s="6">
        <v>0.152</v>
      </c>
      <c r="E445" s="39">
        <v>4.4000000000000004</v>
      </c>
      <c r="F445" s="39">
        <v>0.1</v>
      </c>
      <c r="G445" s="39">
        <v>0.6</v>
      </c>
      <c r="H445" s="39">
        <v>23</v>
      </c>
      <c r="I445" s="39">
        <v>363.8</v>
      </c>
      <c r="J445" s="7"/>
      <c r="K445" s="7"/>
      <c r="L445" s="71"/>
    </row>
    <row r="446" spans="1:12" x14ac:dyDescent="0.2">
      <c r="A446" s="74" t="s">
        <v>96</v>
      </c>
      <c r="B446" s="9">
        <v>43342</v>
      </c>
      <c r="C446" s="9">
        <v>43374</v>
      </c>
      <c r="D446" s="6">
        <v>0.109</v>
      </c>
      <c r="E446" s="39">
        <v>4.4000000000000004</v>
      </c>
      <c r="F446" s="39">
        <v>0.1</v>
      </c>
      <c r="G446" s="39">
        <v>0.4</v>
      </c>
      <c r="H446" s="39">
        <v>40.200000000000003</v>
      </c>
      <c r="I446" s="39">
        <v>833.1</v>
      </c>
      <c r="J446" s="7"/>
      <c r="K446" s="7"/>
      <c r="L446" s="71"/>
    </row>
    <row r="447" spans="1:12" x14ac:dyDescent="0.2">
      <c r="A447" s="74" t="s">
        <v>96</v>
      </c>
      <c r="B447" s="9">
        <v>43374</v>
      </c>
      <c r="C447" s="9">
        <v>43406</v>
      </c>
      <c r="D447" s="6">
        <v>0.35599999999999998</v>
      </c>
      <c r="E447" s="39">
        <v>4.4000000000000004</v>
      </c>
      <c r="F447" s="39">
        <v>0.1</v>
      </c>
      <c r="G447" s="39">
        <v>0.7</v>
      </c>
      <c r="H447" s="39">
        <v>28.5</v>
      </c>
      <c r="I447" s="39">
        <v>613.29999999999995</v>
      </c>
      <c r="J447" s="7"/>
      <c r="K447" s="7"/>
      <c r="L447" s="71"/>
    </row>
    <row r="448" spans="1:12" x14ac:dyDescent="0.2">
      <c r="A448" s="73" t="s">
        <v>96</v>
      </c>
      <c r="B448" s="5">
        <v>43406</v>
      </c>
      <c r="C448" s="5">
        <v>43434</v>
      </c>
      <c r="D448" s="15">
        <v>0.09</v>
      </c>
      <c r="E448" s="16">
        <v>2</v>
      </c>
      <c r="F448" s="16">
        <v>0</v>
      </c>
      <c r="G448" s="16">
        <v>0.3</v>
      </c>
      <c r="H448" s="16">
        <v>16.7</v>
      </c>
      <c r="I448" s="16">
        <v>333.4</v>
      </c>
      <c r="J448" s="8"/>
      <c r="K448" s="8"/>
      <c r="L448" s="70"/>
    </row>
    <row r="449" spans="1:12" ht="15" thickBot="1" x14ac:dyDescent="0.25">
      <c r="A449" s="75" t="s">
        <v>96</v>
      </c>
      <c r="B449" s="10">
        <v>43434</v>
      </c>
      <c r="C449" s="10">
        <v>43462</v>
      </c>
      <c r="D449" s="11">
        <v>0.123</v>
      </c>
      <c r="E449" s="12">
        <v>3.4</v>
      </c>
      <c r="F449" s="12">
        <v>0.1</v>
      </c>
      <c r="G449" s="12">
        <v>0.4</v>
      </c>
      <c r="H449" s="12">
        <v>23.8</v>
      </c>
      <c r="I449" s="12">
        <v>393.5</v>
      </c>
      <c r="J449" s="13"/>
      <c r="K449" s="13"/>
      <c r="L449" s="72"/>
    </row>
    <row r="450" spans="1:12" x14ac:dyDescent="0.2">
      <c r="A450" s="74" t="s">
        <v>97</v>
      </c>
      <c r="B450" s="5">
        <v>43098</v>
      </c>
      <c r="C450" s="5">
        <v>43130</v>
      </c>
      <c r="D450" s="15">
        <v>6.3E-2</v>
      </c>
      <c r="E450" s="16" t="s">
        <v>9</v>
      </c>
      <c r="F450" s="16">
        <v>0.1</v>
      </c>
      <c r="G450" s="16">
        <v>0.4</v>
      </c>
      <c r="H450" s="16">
        <v>10.6</v>
      </c>
      <c r="I450" s="16">
        <v>74.8</v>
      </c>
      <c r="J450" s="8"/>
      <c r="K450" s="8"/>
      <c r="L450" s="70"/>
    </row>
    <row r="451" spans="1:12" x14ac:dyDescent="0.2">
      <c r="A451" s="74" t="s">
        <v>97</v>
      </c>
      <c r="B451" s="9">
        <v>43130</v>
      </c>
      <c r="C451" s="9">
        <v>43158</v>
      </c>
      <c r="D451" s="6">
        <v>4.9000000000000002E-2</v>
      </c>
      <c r="E451" s="39">
        <v>6.6</v>
      </c>
      <c r="F451" s="39">
        <v>0.1</v>
      </c>
      <c r="G451" s="39">
        <v>0.7</v>
      </c>
      <c r="H451" s="39">
        <v>13.8</v>
      </c>
      <c r="I451" s="39">
        <v>111.9</v>
      </c>
      <c r="J451" s="7"/>
      <c r="K451" s="7"/>
      <c r="L451" s="71"/>
    </row>
    <row r="452" spans="1:12" x14ac:dyDescent="0.2">
      <c r="A452" s="74" t="s">
        <v>97</v>
      </c>
      <c r="B452" s="9">
        <v>43158</v>
      </c>
      <c r="C452" s="9">
        <v>43187</v>
      </c>
      <c r="D452" s="6">
        <v>9.5000000000000001E-2</v>
      </c>
      <c r="E452" s="39">
        <v>31.5</v>
      </c>
      <c r="F452" s="39">
        <v>0.2</v>
      </c>
      <c r="G452" s="39">
        <v>2.2999999999999998</v>
      </c>
      <c r="H452" s="39">
        <v>21.7</v>
      </c>
      <c r="I452" s="39">
        <v>115.6</v>
      </c>
      <c r="J452" s="7"/>
      <c r="K452" s="7"/>
      <c r="L452" s="71"/>
    </row>
    <row r="453" spans="1:12" x14ac:dyDescent="0.2">
      <c r="A453" s="74" t="s">
        <v>97</v>
      </c>
      <c r="B453" s="9">
        <v>43187</v>
      </c>
      <c r="C453" s="9">
        <v>43217</v>
      </c>
      <c r="D453" s="6">
        <v>0.13100000000000001</v>
      </c>
      <c r="E453" s="39">
        <v>8.6999999999999993</v>
      </c>
      <c r="F453" s="39">
        <v>0.2</v>
      </c>
      <c r="G453" s="39">
        <v>0.8</v>
      </c>
      <c r="H453" s="39">
        <v>39</v>
      </c>
      <c r="I453" s="39">
        <v>225</v>
      </c>
      <c r="J453" s="7"/>
      <c r="K453" s="7"/>
      <c r="L453" s="71"/>
    </row>
    <row r="454" spans="1:12" x14ac:dyDescent="0.2">
      <c r="A454" s="74" t="s">
        <v>97</v>
      </c>
      <c r="B454" s="9">
        <v>43217</v>
      </c>
      <c r="C454" s="9">
        <v>43249</v>
      </c>
      <c r="D454" s="6">
        <v>9.9000000000000005E-2</v>
      </c>
      <c r="E454" s="39">
        <v>7.6</v>
      </c>
      <c r="F454" s="39">
        <v>0.1</v>
      </c>
      <c r="G454" s="39">
        <v>0.8</v>
      </c>
      <c r="H454" s="39">
        <v>21</v>
      </c>
      <c r="I454" s="39">
        <v>230</v>
      </c>
      <c r="J454" s="7"/>
      <c r="K454" s="7"/>
      <c r="L454" s="71"/>
    </row>
    <row r="455" spans="1:12" x14ac:dyDescent="0.2">
      <c r="A455" s="74" t="s">
        <v>97</v>
      </c>
      <c r="B455" s="9">
        <v>43249</v>
      </c>
      <c r="C455" s="9">
        <v>43280</v>
      </c>
      <c r="D455" s="6">
        <v>0.122</v>
      </c>
      <c r="E455" s="39">
        <v>12.2</v>
      </c>
      <c r="F455" s="39">
        <v>0.2</v>
      </c>
      <c r="G455" s="39">
        <v>0.8</v>
      </c>
      <c r="H455" s="39">
        <v>19.5</v>
      </c>
      <c r="I455" s="39">
        <v>176.1</v>
      </c>
      <c r="J455" s="7"/>
      <c r="K455" s="7"/>
      <c r="L455" s="71"/>
    </row>
    <row r="456" spans="1:12" x14ac:dyDescent="0.2">
      <c r="A456" s="74" t="s">
        <v>97</v>
      </c>
      <c r="B456" s="9">
        <v>43280</v>
      </c>
      <c r="C456" s="9">
        <v>43312</v>
      </c>
      <c r="D456" s="6">
        <v>5.5E-2</v>
      </c>
      <c r="E456" s="39">
        <v>7.1</v>
      </c>
      <c r="F456" s="39">
        <v>0.1</v>
      </c>
      <c r="G456" s="39">
        <v>0.6</v>
      </c>
      <c r="H456" s="39">
        <v>17.8</v>
      </c>
      <c r="I456" s="39">
        <v>87</v>
      </c>
      <c r="J456" s="7"/>
      <c r="K456" s="7"/>
      <c r="L456" s="71"/>
    </row>
    <row r="457" spans="1:12" x14ac:dyDescent="0.2">
      <c r="A457" s="74" t="s">
        <v>97</v>
      </c>
      <c r="B457" s="9">
        <v>43312</v>
      </c>
      <c r="C457" s="9">
        <v>43342</v>
      </c>
      <c r="D457" s="6">
        <v>0.1</v>
      </c>
      <c r="E457" s="39">
        <v>7.4</v>
      </c>
      <c r="F457" s="39">
        <v>0.1</v>
      </c>
      <c r="G457" s="39">
        <v>1</v>
      </c>
      <c r="H457" s="39">
        <v>20.3</v>
      </c>
      <c r="I457" s="39">
        <v>173.8</v>
      </c>
      <c r="J457" s="7"/>
      <c r="K457" s="7"/>
      <c r="L457" s="71"/>
    </row>
    <row r="458" spans="1:12" x14ac:dyDescent="0.2">
      <c r="A458" s="74" t="s">
        <v>97</v>
      </c>
      <c r="B458" s="9">
        <v>43342</v>
      </c>
      <c r="C458" s="9">
        <v>43374</v>
      </c>
      <c r="D458" s="6">
        <v>8.4000000000000005E-2</v>
      </c>
      <c r="E458" s="39">
        <v>6.9</v>
      </c>
      <c r="F458" s="39">
        <v>0.1</v>
      </c>
      <c r="G458" s="39">
        <v>0.6</v>
      </c>
      <c r="H458" s="39">
        <v>32</v>
      </c>
      <c r="I458" s="39">
        <v>264.5</v>
      </c>
      <c r="J458" s="7"/>
      <c r="K458" s="7"/>
      <c r="L458" s="71"/>
    </row>
    <row r="459" spans="1:12" x14ac:dyDescent="0.2">
      <c r="A459" s="74" t="s">
        <v>97</v>
      </c>
      <c r="B459" s="9">
        <v>43374</v>
      </c>
      <c r="C459" s="9">
        <v>43406</v>
      </c>
      <c r="D459" s="6">
        <v>0.10299999999999999</v>
      </c>
      <c r="E459" s="39">
        <v>9.1999999999999993</v>
      </c>
      <c r="F459" s="39">
        <v>0.2</v>
      </c>
      <c r="G459" s="39">
        <v>0.8</v>
      </c>
      <c r="H459" s="39">
        <v>49.6</v>
      </c>
      <c r="I459" s="39">
        <v>456.8</v>
      </c>
      <c r="J459" s="7"/>
      <c r="K459" s="7"/>
      <c r="L459" s="71"/>
    </row>
    <row r="460" spans="1:12" x14ac:dyDescent="0.2">
      <c r="A460" s="73" t="s">
        <v>97</v>
      </c>
      <c r="B460" s="5">
        <v>43406</v>
      </c>
      <c r="C460" s="5">
        <v>43434</v>
      </c>
      <c r="D460" s="15">
        <v>0.1</v>
      </c>
      <c r="E460" s="16">
        <v>2.8</v>
      </c>
      <c r="F460" s="16">
        <v>0.1</v>
      </c>
      <c r="G460" s="16">
        <v>0.4</v>
      </c>
      <c r="H460" s="16">
        <v>16.399999999999999</v>
      </c>
      <c r="I460" s="16">
        <v>110.2</v>
      </c>
      <c r="J460" s="8"/>
      <c r="K460" s="8"/>
      <c r="L460" s="70"/>
    </row>
    <row r="461" spans="1:12" ht="15" thickBot="1" x14ac:dyDescent="0.25">
      <c r="A461" s="75" t="s">
        <v>97</v>
      </c>
      <c r="B461" s="10">
        <v>43434</v>
      </c>
      <c r="C461" s="10">
        <v>43462</v>
      </c>
      <c r="D461" s="11">
        <v>6.3E-2</v>
      </c>
      <c r="E461" s="12">
        <v>4.9000000000000004</v>
      </c>
      <c r="F461" s="12">
        <v>0.1</v>
      </c>
      <c r="G461" s="12">
        <v>0.3</v>
      </c>
      <c r="H461" s="12">
        <v>16</v>
      </c>
      <c r="I461" s="12">
        <v>112.2</v>
      </c>
      <c r="J461" s="13"/>
      <c r="K461" s="13"/>
      <c r="L461" s="72"/>
    </row>
    <row r="462" spans="1:12" x14ac:dyDescent="0.2">
      <c r="A462" s="74" t="s">
        <v>98</v>
      </c>
      <c r="B462" s="5">
        <v>43098</v>
      </c>
      <c r="C462" s="5">
        <v>43130</v>
      </c>
      <c r="D462" s="15">
        <v>0.15</v>
      </c>
      <c r="E462" s="16" t="s">
        <v>9</v>
      </c>
      <c r="F462" s="16">
        <v>0.4</v>
      </c>
      <c r="G462" s="16">
        <v>1.3</v>
      </c>
      <c r="H462" s="16">
        <v>117.3</v>
      </c>
      <c r="I462" s="16">
        <v>837.7</v>
      </c>
      <c r="J462" s="8"/>
      <c r="K462" s="8"/>
      <c r="L462" s="70"/>
    </row>
    <row r="463" spans="1:12" x14ac:dyDescent="0.2">
      <c r="A463" s="74" t="s">
        <v>98</v>
      </c>
      <c r="B463" s="9">
        <v>43130</v>
      </c>
      <c r="C463" s="9">
        <v>43158</v>
      </c>
      <c r="D463" s="6">
        <v>0.11799999999999999</v>
      </c>
      <c r="E463" s="39">
        <v>8.1</v>
      </c>
      <c r="F463" s="39">
        <v>0.3</v>
      </c>
      <c r="G463" s="39">
        <v>0.7</v>
      </c>
      <c r="H463" s="39">
        <v>62</v>
      </c>
      <c r="I463" s="39">
        <v>728.4</v>
      </c>
      <c r="J463" s="7"/>
      <c r="K463" s="7"/>
      <c r="L463" s="71"/>
    </row>
    <row r="464" spans="1:12" x14ac:dyDescent="0.2">
      <c r="A464" s="74" t="s">
        <v>98</v>
      </c>
      <c r="B464" s="9">
        <v>43158</v>
      </c>
      <c r="C464" s="9">
        <v>43187</v>
      </c>
      <c r="D464" s="6">
        <v>0.161</v>
      </c>
      <c r="E464" s="39">
        <v>22.9</v>
      </c>
      <c r="F464" s="39">
        <v>0.7</v>
      </c>
      <c r="G464" s="39">
        <v>0.8</v>
      </c>
      <c r="H464" s="39">
        <v>60.1</v>
      </c>
      <c r="I464" s="39">
        <v>423.8</v>
      </c>
      <c r="J464" s="7"/>
      <c r="K464" s="7"/>
      <c r="L464" s="71"/>
    </row>
    <row r="465" spans="1:12" x14ac:dyDescent="0.2">
      <c r="A465" s="74" t="s">
        <v>98</v>
      </c>
      <c r="B465" s="9">
        <v>43187</v>
      </c>
      <c r="C465" s="9">
        <v>43217</v>
      </c>
      <c r="D465" s="6">
        <v>0.20499999999999999</v>
      </c>
      <c r="E465" s="39">
        <v>11.3</v>
      </c>
      <c r="F465" s="39">
        <v>0.3</v>
      </c>
      <c r="G465" s="39">
        <v>0.9</v>
      </c>
      <c r="H465" s="39">
        <v>63.4</v>
      </c>
      <c r="I465" s="39">
        <v>1085.5</v>
      </c>
      <c r="J465" s="7"/>
      <c r="K465" s="7"/>
      <c r="L465" s="71"/>
    </row>
    <row r="466" spans="1:12" x14ac:dyDescent="0.2">
      <c r="A466" s="74" t="s">
        <v>98</v>
      </c>
      <c r="B466" s="9">
        <v>43217</v>
      </c>
      <c r="C466" s="9">
        <v>43249</v>
      </c>
      <c r="D466" s="6">
        <v>9.1999999999999998E-2</v>
      </c>
      <c r="E466" s="39">
        <v>18.2</v>
      </c>
      <c r="F466" s="39">
        <v>0.1</v>
      </c>
      <c r="G466" s="39">
        <v>0.6</v>
      </c>
      <c r="H466" s="39">
        <v>29.6</v>
      </c>
      <c r="I466" s="39">
        <v>290</v>
      </c>
      <c r="J466" s="7"/>
      <c r="K466" s="7"/>
      <c r="L466" s="71"/>
    </row>
    <row r="467" spans="1:12" x14ac:dyDescent="0.2">
      <c r="A467" s="74" t="s">
        <v>98</v>
      </c>
      <c r="B467" s="9">
        <v>43249</v>
      </c>
      <c r="C467" s="9">
        <v>43280</v>
      </c>
      <c r="D467" s="6">
        <v>0.161</v>
      </c>
      <c r="E467" s="39">
        <v>11.4</v>
      </c>
      <c r="F467" s="39">
        <v>0.3</v>
      </c>
      <c r="G467" s="39">
        <v>0.8</v>
      </c>
      <c r="H467" s="39">
        <v>44.7</v>
      </c>
      <c r="I467" s="39">
        <v>564</v>
      </c>
      <c r="J467" s="7"/>
      <c r="K467" s="7"/>
      <c r="L467" s="71"/>
    </row>
    <row r="468" spans="1:12" x14ac:dyDescent="0.2">
      <c r="A468" s="74" t="s">
        <v>98</v>
      </c>
      <c r="B468" s="9">
        <v>43280</v>
      </c>
      <c r="C468" s="9">
        <v>43312</v>
      </c>
      <c r="D468" s="6">
        <v>0.111</v>
      </c>
      <c r="E468" s="39">
        <v>8.9</v>
      </c>
      <c r="F468" s="39">
        <v>0.2</v>
      </c>
      <c r="G468" s="39">
        <v>1</v>
      </c>
      <c r="H468" s="39">
        <v>39</v>
      </c>
      <c r="I468" s="39">
        <v>281.8</v>
      </c>
      <c r="J468" s="7"/>
      <c r="K468" s="7"/>
      <c r="L468" s="71"/>
    </row>
    <row r="469" spans="1:12" x14ac:dyDescent="0.2">
      <c r="A469" s="74" t="s">
        <v>98</v>
      </c>
      <c r="B469" s="9">
        <v>43312</v>
      </c>
      <c r="C469" s="9">
        <v>43342</v>
      </c>
      <c r="D469" s="6">
        <v>0.13500000000000001</v>
      </c>
      <c r="E469" s="39">
        <v>11.4</v>
      </c>
      <c r="F469" s="39">
        <v>0.3</v>
      </c>
      <c r="G469" s="39">
        <v>1</v>
      </c>
      <c r="H469" s="39">
        <v>101.2</v>
      </c>
      <c r="I469" s="39">
        <v>686.3</v>
      </c>
      <c r="J469" s="7"/>
      <c r="K469" s="7"/>
      <c r="L469" s="71"/>
    </row>
    <row r="470" spans="1:12" x14ac:dyDescent="0.2">
      <c r="A470" s="74" t="s">
        <v>98</v>
      </c>
      <c r="B470" s="9">
        <v>43342</v>
      </c>
      <c r="C470" s="9">
        <v>43374</v>
      </c>
      <c r="D470" s="6">
        <v>0.11799999999999999</v>
      </c>
      <c r="E470" s="39">
        <v>8.8000000000000007</v>
      </c>
      <c r="F470" s="39">
        <v>0.2</v>
      </c>
      <c r="G470" s="39">
        <v>0.8</v>
      </c>
      <c r="H470" s="39">
        <v>75.099999999999994</v>
      </c>
      <c r="I470" s="39">
        <v>1036.9000000000001</v>
      </c>
      <c r="J470" s="7"/>
      <c r="K470" s="7"/>
      <c r="L470" s="71"/>
    </row>
    <row r="471" spans="1:12" x14ac:dyDescent="0.2">
      <c r="A471" s="74" t="s">
        <v>98</v>
      </c>
      <c r="B471" s="9">
        <v>43374</v>
      </c>
      <c r="C471" s="9">
        <v>43406</v>
      </c>
      <c r="D471" s="6">
        <v>0.157</v>
      </c>
      <c r="E471" s="39">
        <v>12.5</v>
      </c>
      <c r="F471" s="39">
        <v>0.2</v>
      </c>
      <c r="G471" s="39">
        <v>0.8</v>
      </c>
      <c r="H471" s="39">
        <v>94.2</v>
      </c>
      <c r="I471" s="39">
        <v>1239.8</v>
      </c>
      <c r="J471" s="7"/>
      <c r="K471" s="7"/>
      <c r="L471" s="71"/>
    </row>
    <row r="472" spans="1:12" x14ac:dyDescent="0.2">
      <c r="A472" s="73" t="s">
        <v>98</v>
      </c>
      <c r="B472" s="5">
        <v>43406</v>
      </c>
      <c r="C472" s="5">
        <v>43434</v>
      </c>
      <c r="D472" s="15">
        <v>8.4000000000000005E-2</v>
      </c>
      <c r="E472" s="16">
        <v>3.9</v>
      </c>
      <c r="F472" s="16">
        <v>0.1</v>
      </c>
      <c r="G472" s="16">
        <v>0.4</v>
      </c>
      <c r="H472" s="16">
        <v>40.6</v>
      </c>
      <c r="I472" s="16">
        <v>791.3</v>
      </c>
      <c r="J472" s="8"/>
      <c r="K472" s="8"/>
      <c r="L472" s="70"/>
    </row>
    <row r="473" spans="1:12" ht="15" thickBot="1" x14ac:dyDescent="0.25">
      <c r="A473" s="75" t="s">
        <v>98</v>
      </c>
      <c r="B473" s="10">
        <v>43434</v>
      </c>
      <c r="C473" s="10">
        <v>43462</v>
      </c>
      <c r="D473" s="11">
        <v>0.14299999999999999</v>
      </c>
      <c r="E473" s="12">
        <v>7.3</v>
      </c>
      <c r="F473" s="12">
        <v>0.2</v>
      </c>
      <c r="G473" s="12">
        <v>0.6</v>
      </c>
      <c r="H473" s="12">
        <v>100.7</v>
      </c>
      <c r="I473" s="12">
        <v>980.7</v>
      </c>
      <c r="J473" s="13"/>
      <c r="K473" s="13"/>
      <c r="L473" s="72"/>
    </row>
  </sheetData>
  <sortState ref="A1:R1310">
    <sortCondition ref="A1:A1310"/>
  </sortState>
  <mergeCells count="2">
    <mergeCell ref="A1:L1"/>
    <mergeCell ref="A2:L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&amp;CSeite &amp;P von &amp;N&amp;R&amp;F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Normal="100" workbookViewId="0">
      <pane ySplit="5" topLeftCell="A78" activePane="bottomLeft" state="frozen"/>
      <selection pane="bottomLeft" activeCell="I80" sqref="I80"/>
    </sheetView>
  </sheetViews>
  <sheetFormatPr baseColWidth="10" defaultRowHeight="14.25" x14ac:dyDescent="0.2"/>
  <cols>
    <col min="1" max="1" width="11.75" bestFit="1" customWidth="1"/>
    <col min="2" max="13" width="9.75" customWidth="1"/>
    <col min="14" max="14" width="10.125" customWidth="1"/>
    <col min="15" max="15" width="14.25" customWidth="1"/>
    <col min="16" max="16" width="16.25" bestFit="1" customWidth="1"/>
    <col min="17" max="17" width="7" customWidth="1"/>
    <col min="18" max="18" width="6.75" customWidth="1"/>
  </cols>
  <sheetData>
    <row r="1" spans="1:16" ht="18" x14ac:dyDescent="0.25">
      <c r="A1" s="147" t="s">
        <v>115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48"/>
    </row>
    <row r="2" spans="1:16" ht="18" x14ac:dyDescent="0.25">
      <c r="A2" s="147" t="s">
        <v>163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31" t="str">
        <f>IF(ISBLANK(Inhalt!F4),"",Inhalt!F4)</f>
        <v/>
      </c>
    </row>
    <row r="3" spans="1:16" ht="15" thickBot="1" x14ac:dyDescent="0.25">
      <c r="A3" s="3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27"/>
      <c r="N3" s="49"/>
      <c r="O3" s="49"/>
    </row>
    <row r="4" spans="1:16" x14ac:dyDescent="0.2">
      <c r="A4" s="92" t="s">
        <v>128</v>
      </c>
      <c r="B4" s="93" t="s">
        <v>116</v>
      </c>
      <c r="C4" s="93" t="s">
        <v>117</v>
      </c>
      <c r="D4" s="93" t="s">
        <v>118</v>
      </c>
      <c r="E4" s="93" t="s">
        <v>119</v>
      </c>
      <c r="F4" s="93" t="s">
        <v>120</v>
      </c>
      <c r="G4" s="93" t="s">
        <v>121</v>
      </c>
      <c r="H4" s="93" t="s">
        <v>122</v>
      </c>
      <c r="I4" s="93" t="s">
        <v>123</v>
      </c>
      <c r="J4" s="93" t="s">
        <v>124</v>
      </c>
      <c r="K4" s="93" t="s">
        <v>125</v>
      </c>
      <c r="L4" s="93" t="s">
        <v>126</v>
      </c>
      <c r="M4" s="93" t="s">
        <v>127</v>
      </c>
      <c r="N4" s="93" t="s">
        <v>113</v>
      </c>
      <c r="O4" s="94" t="s">
        <v>129</v>
      </c>
      <c r="P4" s="94" t="s">
        <v>103</v>
      </c>
    </row>
    <row r="5" spans="1:16" ht="15" thickBot="1" x14ac:dyDescent="0.25">
      <c r="A5" s="110"/>
      <c r="B5" s="111" t="s">
        <v>7</v>
      </c>
      <c r="C5" s="111" t="s">
        <v>7</v>
      </c>
      <c r="D5" s="111" t="s">
        <v>7</v>
      </c>
      <c r="E5" s="111" t="s">
        <v>7</v>
      </c>
      <c r="F5" s="111" t="s">
        <v>7</v>
      </c>
      <c r="G5" s="111" t="s">
        <v>7</v>
      </c>
      <c r="H5" s="111" t="s">
        <v>7</v>
      </c>
      <c r="I5" s="111" t="s">
        <v>7</v>
      </c>
      <c r="J5" s="111" t="s">
        <v>7</v>
      </c>
      <c r="K5" s="111" t="s">
        <v>7</v>
      </c>
      <c r="L5" s="111" t="s">
        <v>7</v>
      </c>
      <c r="M5" s="111" t="s">
        <v>7</v>
      </c>
      <c r="N5" s="111" t="s">
        <v>114</v>
      </c>
      <c r="O5" s="112" t="s">
        <v>7</v>
      </c>
      <c r="P5" s="112"/>
    </row>
    <row r="6" spans="1:16" x14ac:dyDescent="0.2">
      <c r="A6" s="108" t="s">
        <v>65</v>
      </c>
      <c r="B6" s="109"/>
      <c r="C6" s="109"/>
      <c r="D6" s="109"/>
      <c r="E6" s="109">
        <v>9.7000000000000003E-2</v>
      </c>
      <c r="F6" s="109">
        <v>6.5000000000000002E-2</v>
      </c>
      <c r="G6" s="109">
        <v>7.8E-2</v>
      </c>
      <c r="H6" s="109">
        <v>5.0999999999999997E-2</v>
      </c>
      <c r="I6" s="109">
        <v>0.10100000000000001</v>
      </c>
      <c r="J6" s="109">
        <v>0.03</v>
      </c>
      <c r="K6" s="109">
        <v>0.04</v>
      </c>
      <c r="L6" s="109">
        <v>5.0999999999999997E-2</v>
      </c>
      <c r="M6" s="109">
        <v>4.1000000000000002E-2</v>
      </c>
      <c r="N6" s="76">
        <v>275</v>
      </c>
      <c r="O6" s="119">
        <v>6.0999999999999999E-2</v>
      </c>
      <c r="P6" s="140" t="s">
        <v>171</v>
      </c>
    </row>
    <row r="7" spans="1:16" ht="15" thickBot="1" x14ac:dyDescent="0.25">
      <c r="A7" s="116" t="s">
        <v>66</v>
      </c>
      <c r="B7" s="117"/>
      <c r="C7" s="117"/>
      <c r="D7" s="117"/>
      <c r="E7" s="117">
        <v>0.14399999999999999</v>
      </c>
      <c r="F7" s="117">
        <v>9.1999999999999998E-2</v>
      </c>
      <c r="G7" s="117">
        <v>0.11</v>
      </c>
      <c r="H7" s="117">
        <v>7.2999999999999995E-2</v>
      </c>
      <c r="I7" s="117">
        <v>0.14299999999999999</v>
      </c>
      <c r="J7" s="117">
        <v>4.8000000000000001E-2</v>
      </c>
      <c r="K7" s="117">
        <v>6.0999999999999999E-2</v>
      </c>
      <c r="L7" s="117">
        <v>2.4E-2</v>
      </c>
      <c r="M7" s="117">
        <v>4.2999999999999997E-2</v>
      </c>
      <c r="N7" s="118">
        <v>275</v>
      </c>
      <c r="O7" s="120">
        <v>8.2000000000000003E-2</v>
      </c>
      <c r="P7" s="140" t="s">
        <v>171</v>
      </c>
    </row>
    <row r="8" spans="1:16" x14ac:dyDescent="0.2">
      <c r="A8" s="132" t="s">
        <v>164</v>
      </c>
      <c r="B8" s="133">
        <v>0.108</v>
      </c>
      <c r="C8" s="133">
        <v>9.4E-2</v>
      </c>
      <c r="D8" s="133">
        <v>0.113</v>
      </c>
      <c r="E8" s="133">
        <v>0.158</v>
      </c>
      <c r="F8" s="133">
        <v>0.14000000000000001</v>
      </c>
      <c r="G8" s="133">
        <v>0.1</v>
      </c>
      <c r="H8" s="133">
        <v>0.14199999999999999</v>
      </c>
      <c r="I8" s="133">
        <v>0.18</v>
      </c>
      <c r="J8" s="133" t="s">
        <v>9</v>
      </c>
      <c r="K8" s="133">
        <v>0.50900000000000001</v>
      </c>
      <c r="L8" s="133">
        <v>0.42199999999999999</v>
      </c>
      <c r="M8" s="133">
        <v>0.19600000000000001</v>
      </c>
      <c r="N8" s="134">
        <v>364</v>
      </c>
      <c r="O8" s="135">
        <v>0.223</v>
      </c>
      <c r="P8" s="142"/>
    </row>
    <row r="9" spans="1:16" ht="15" thickBot="1" x14ac:dyDescent="0.25">
      <c r="A9" s="116" t="s">
        <v>165</v>
      </c>
      <c r="B9" s="117">
        <v>0.124</v>
      </c>
      <c r="C9" s="117">
        <v>0.128</v>
      </c>
      <c r="D9" s="117">
        <v>6.2E-2</v>
      </c>
      <c r="E9" s="117">
        <v>0.14199999999999999</v>
      </c>
      <c r="F9" s="117" t="s">
        <v>9</v>
      </c>
      <c r="G9" s="117">
        <v>8.3000000000000004E-2</v>
      </c>
      <c r="H9" s="117">
        <v>0.114</v>
      </c>
      <c r="I9" s="117">
        <v>0.14099999999999999</v>
      </c>
      <c r="J9" s="117">
        <v>0.184</v>
      </c>
      <c r="K9" s="117">
        <v>0.112</v>
      </c>
      <c r="L9" s="117">
        <v>0.187</v>
      </c>
      <c r="M9" s="117">
        <v>0.16200000000000001</v>
      </c>
      <c r="N9" s="118">
        <v>333</v>
      </c>
      <c r="O9" s="120">
        <v>0.13</v>
      </c>
      <c r="P9" s="141"/>
    </row>
    <row r="10" spans="1:16" ht="15" thickBot="1" x14ac:dyDescent="0.25">
      <c r="A10" s="116" t="s">
        <v>67</v>
      </c>
      <c r="B10" s="117"/>
      <c r="C10" s="117"/>
      <c r="D10" s="117"/>
      <c r="E10" s="117">
        <v>0.121</v>
      </c>
      <c r="F10" s="117">
        <v>0.13500000000000001</v>
      </c>
      <c r="G10" s="117">
        <v>7.3999999999999996E-2</v>
      </c>
      <c r="H10" s="117">
        <v>0.17</v>
      </c>
      <c r="I10" s="117">
        <v>8.8999999999999996E-2</v>
      </c>
      <c r="J10" s="117">
        <v>9.0999999999999998E-2</v>
      </c>
      <c r="K10" s="117">
        <v>5.8000000000000003E-2</v>
      </c>
      <c r="L10" s="117">
        <v>9.1999999999999998E-2</v>
      </c>
      <c r="M10" s="117">
        <v>5.6000000000000001E-2</v>
      </c>
      <c r="N10" s="118">
        <v>274</v>
      </c>
      <c r="O10" s="120">
        <v>9.9000000000000005E-2</v>
      </c>
      <c r="P10" s="145" t="s">
        <v>171</v>
      </c>
    </row>
    <row r="11" spans="1:16" x14ac:dyDescent="0.2">
      <c r="A11" s="104" t="s">
        <v>10</v>
      </c>
      <c r="B11" s="77"/>
      <c r="C11" s="77"/>
      <c r="D11" s="77"/>
      <c r="E11" s="77">
        <v>0.16700000000000001</v>
      </c>
      <c r="F11" s="77">
        <v>0.16200000000000001</v>
      </c>
      <c r="G11" s="77">
        <v>0.188</v>
      </c>
      <c r="H11" s="77">
        <v>0.14799999999999999</v>
      </c>
      <c r="I11" s="77">
        <v>0.159</v>
      </c>
      <c r="J11" s="77">
        <v>0.14000000000000001</v>
      </c>
      <c r="K11" s="77" t="s">
        <v>9</v>
      </c>
      <c r="L11" s="77">
        <v>7.6999999999999999E-2</v>
      </c>
      <c r="M11" s="77">
        <v>0.08</v>
      </c>
      <c r="N11" s="78">
        <v>243</v>
      </c>
      <c r="O11" s="122">
        <v>0.14099999999999999</v>
      </c>
      <c r="P11" s="140" t="s">
        <v>171</v>
      </c>
    </row>
    <row r="12" spans="1:16" x14ac:dyDescent="0.2">
      <c r="A12" s="104" t="s">
        <v>11</v>
      </c>
      <c r="B12" s="77"/>
      <c r="C12" s="77"/>
      <c r="D12" s="77"/>
      <c r="E12" s="77">
        <v>0.41699999999999998</v>
      </c>
      <c r="F12" s="77">
        <v>0.30099999999999999</v>
      </c>
      <c r="G12" s="77">
        <v>0.27600000000000002</v>
      </c>
      <c r="H12" s="77">
        <v>0.36199999999999999</v>
      </c>
      <c r="I12" s="77">
        <v>0.48199999999999998</v>
      </c>
      <c r="J12" s="77">
        <v>0.46</v>
      </c>
      <c r="K12" s="77">
        <v>0.39200000000000002</v>
      </c>
      <c r="L12" s="77">
        <v>0.39400000000000002</v>
      </c>
      <c r="M12" s="77">
        <v>0.10199999999999999</v>
      </c>
      <c r="N12" s="78">
        <v>275</v>
      </c>
      <c r="O12" s="122">
        <v>0.35599999999999998</v>
      </c>
      <c r="P12" s="140" t="s">
        <v>171</v>
      </c>
    </row>
    <row r="13" spans="1:16" x14ac:dyDescent="0.2">
      <c r="A13" s="104" t="s">
        <v>12</v>
      </c>
      <c r="B13" s="77"/>
      <c r="C13" s="77"/>
      <c r="D13" s="77"/>
      <c r="E13" s="77">
        <v>0.14399999999999999</v>
      </c>
      <c r="F13" s="77">
        <v>0.191</v>
      </c>
      <c r="G13" s="77">
        <v>0.502</v>
      </c>
      <c r="H13" s="77">
        <v>0.44500000000000001</v>
      </c>
      <c r="I13" s="77">
        <v>0.223</v>
      </c>
      <c r="J13" s="77">
        <v>0.27500000000000002</v>
      </c>
      <c r="K13" s="77">
        <v>0.312</v>
      </c>
      <c r="L13" s="77" t="s">
        <v>9</v>
      </c>
      <c r="M13" s="77">
        <v>8.3000000000000004E-2</v>
      </c>
      <c r="N13" s="78">
        <v>245</v>
      </c>
      <c r="O13" s="122">
        <v>0.27500000000000002</v>
      </c>
      <c r="P13" s="140" t="s">
        <v>171</v>
      </c>
    </row>
    <row r="14" spans="1:16" x14ac:dyDescent="0.2">
      <c r="A14" s="104" t="s">
        <v>13</v>
      </c>
      <c r="B14" s="77"/>
      <c r="C14" s="77"/>
      <c r="D14" s="77"/>
      <c r="E14" s="77">
        <v>9.2999999999999999E-2</v>
      </c>
      <c r="F14" s="77">
        <v>0.13</v>
      </c>
      <c r="G14" s="77">
        <v>0.14599999999999999</v>
      </c>
      <c r="H14" s="77">
        <v>0.21</v>
      </c>
      <c r="I14" s="77">
        <v>0.14599999999999999</v>
      </c>
      <c r="J14" s="77">
        <v>7.9000000000000001E-2</v>
      </c>
      <c r="K14" s="77">
        <v>4.3999999999999997E-2</v>
      </c>
      <c r="L14" s="77">
        <v>6.2E-2</v>
      </c>
      <c r="M14" s="77">
        <v>4.1000000000000002E-2</v>
      </c>
      <c r="N14" s="78">
        <v>275</v>
      </c>
      <c r="O14" s="122">
        <v>0.106</v>
      </c>
      <c r="P14" s="140" t="s">
        <v>171</v>
      </c>
    </row>
    <row r="15" spans="1:16" x14ac:dyDescent="0.2">
      <c r="A15" s="104" t="s">
        <v>14</v>
      </c>
      <c r="B15" s="77">
        <v>8.5000000000000006E-2</v>
      </c>
      <c r="C15" s="77">
        <v>0.11700000000000001</v>
      </c>
      <c r="D15" s="77">
        <v>0.19800000000000001</v>
      </c>
      <c r="E15" s="77">
        <v>0.11600000000000001</v>
      </c>
      <c r="F15" s="77">
        <v>0.16700000000000001</v>
      </c>
      <c r="G15" s="77">
        <v>0.122</v>
      </c>
      <c r="H15" s="77" t="s">
        <v>9</v>
      </c>
      <c r="I15" s="77" t="s">
        <v>9</v>
      </c>
      <c r="J15" s="77">
        <v>0.19900000000000001</v>
      </c>
      <c r="K15" s="77">
        <v>0.52400000000000002</v>
      </c>
      <c r="L15" s="77">
        <v>9.7000000000000003E-2</v>
      </c>
      <c r="M15" s="77">
        <v>5.2999999999999999E-2</v>
      </c>
      <c r="N15" s="78">
        <v>303</v>
      </c>
      <c r="O15" s="122">
        <v>0.17</v>
      </c>
      <c r="P15" s="143"/>
    </row>
    <row r="16" spans="1:16" x14ac:dyDescent="0.2">
      <c r="A16" s="104" t="s">
        <v>15</v>
      </c>
      <c r="B16" s="77">
        <v>0.32500000000000001</v>
      </c>
      <c r="C16" s="77">
        <v>0.13100000000000001</v>
      </c>
      <c r="D16" s="77">
        <v>0.17699999999999999</v>
      </c>
      <c r="E16" s="77">
        <v>0.19700000000000001</v>
      </c>
      <c r="F16" s="77">
        <v>0.215</v>
      </c>
      <c r="G16" s="77">
        <v>0.22500000000000001</v>
      </c>
      <c r="H16" s="77">
        <v>0.17299999999999999</v>
      </c>
      <c r="I16" s="77">
        <v>0.246</v>
      </c>
      <c r="J16" s="77">
        <v>0.35299999999999998</v>
      </c>
      <c r="K16" s="77">
        <v>0.215</v>
      </c>
      <c r="L16" s="77" t="s">
        <v>9</v>
      </c>
      <c r="M16" s="77">
        <v>0.38700000000000001</v>
      </c>
      <c r="N16" s="78">
        <v>334</v>
      </c>
      <c r="O16" s="122">
        <v>0.23799999999999999</v>
      </c>
      <c r="P16" s="140"/>
    </row>
    <row r="17" spans="1:16" x14ac:dyDescent="0.2">
      <c r="A17" s="104" t="s">
        <v>16</v>
      </c>
      <c r="B17" s="77"/>
      <c r="C17" s="77"/>
      <c r="D17" s="77"/>
      <c r="E17" s="77">
        <v>0.16600000000000001</v>
      </c>
      <c r="F17" s="77">
        <v>0.14099999999999999</v>
      </c>
      <c r="G17" s="77">
        <v>0.28599999999999998</v>
      </c>
      <c r="H17" s="77">
        <v>0.152</v>
      </c>
      <c r="I17" s="77">
        <v>9.4E-2</v>
      </c>
      <c r="J17" s="77">
        <v>0.28999999999999998</v>
      </c>
      <c r="K17" s="77">
        <v>0.312</v>
      </c>
      <c r="L17" s="77">
        <v>0.19900000000000001</v>
      </c>
      <c r="M17" s="77">
        <v>5.8000000000000003E-2</v>
      </c>
      <c r="N17" s="78">
        <v>275</v>
      </c>
      <c r="O17" s="122">
        <v>0.191</v>
      </c>
      <c r="P17" s="140" t="s">
        <v>171</v>
      </c>
    </row>
    <row r="18" spans="1:16" x14ac:dyDescent="0.2">
      <c r="A18" s="104" t="s">
        <v>17</v>
      </c>
      <c r="B18" s="77">
        <v>0.35</v>
      </c>
      <c r="C18" s="77">
        <v>0.27600000000000002</v>
      </c>
      <c r="D18" s="77">
        <v>0.35499999999999998</v>
      </c>
      <c r="E18" s="77">
        <v>0.54200000000000004</v>
      </c>
      <c r="F18" s="77">
        <v>0.433</v>
      </c>
      <c r="G18" s="77">
        <v>0.435</v>
      </c>
      <c r="H18" s="77">
        <v>0.47599999999999998</v>
      </c>
      <c r="I18" s="77">
        <v>0.55100000000000005</v>
      </c>
      <c r="J18" s="77" t="s">
        <v>9</v>
      </c>
      <c r="K18" s="77">
        <v>0.26700000000000002</v>
      </c>
      <c r="L18" s="77">
        <v>0.32800000000000001</v>
      </c>
      <c r="M18" s="77">
        <v>0.19500000000000001</v>
      </c>
      <c r="N18" s="78">
        <v>334</v>
      </c>
      <c r="O18" s="122">
        <v>0.38400000000000001</v>
      </c>
      <c r="P18" s="143"/>
    </row>
    <row r="19" spans="1:16" x14ac:dyDescent="0.2">
      <c r="A19" s="104" t="s">
        <v>18</v>
      </c>
      <c r="B19" s="77"/>
      <c r="C19" s="77"/>
      <c r="D19" s="77"/>
      <c r="E19" s="77">
        <v>0.20699999999999999</v>
      </c>
      <c r="F19" s="77">
        <v>0.13100000000000001</v>
      </c>
      <c r="G19" s="77">
        <v>0.20200000000000001</v>
      </c>
      <c r="H19" s="77">
        <v>0.17299999999999999</v>
      </c>
      <c r="I19" s="77">
        <v>0.17699999999999999</v>
      </c>
      <c r="J19" s="77">
        <v>0.17499999999999999</v>
      </c>
      <c r="K19" s="77">
        <v>9.7000000000000003E-2</v>
      </c>
      <c r="L19" s="77">
        <v>3.7999999999999999E-2</v>
      </c>
      <c r="M19" s="77">
        <v>6.3E-2</v>
      </c>
      <c r="N19" s="78">
        <v>275</v>
      </c>
      <c r="O19" s="122">
        <v>0.14099999999999999</v>
      </c>
      <c r="P19" s="140" t="s">
        <v>171</v>
      </c>
    </row>
    <row r="20" spans="1:16" x14ac:dyDescent="0.2">
      <c r="A20" s="104" t="s">
        <v>19</v>
      </c>
      <c r="B20" s="77">
        <v>0.14399999999999999</v>
      </c>
      <c r="C20" s="77">
        <v>4.7E-2</v>
      </c>
      <c r="D20" s="77">
        <v>9.7000000000000003E-2</v>
      </c>
      <c r="E20" s="77">
        <v>0.27</v>
      </c>
      <c r="F20" s="77" t="s">
        <v>9</v>
      </c>
      <c r="G20" s="77">
        <v>0.20399999999999999</v>
      </c>
      <c r="H20" s="77">
        <v>0.159</v>
      </c>
      <c r="I20" s="77">
        <v>0.17699999999999999</v>
      </c>
      <c r="J20" s="77">
        <v>0.187</v>
      </c>
      <c r="K20" s="77">
        <v>0.105</v>
      </c>
      <c r="L20" s="77">
        <v>9.7000000000000003E-2</v>
      </c>
      <c r="M20" s="77">
        <v>0.1</v>
      </c>
      <c r="N20" s="78">
        <v>333</v>
      </c>
      <c r="O20" s="122">
        <v>0.14499999999999999</v>
      </c>
      <c r="P20" s="140"/>
    </row>
    <row r="21" spans="1:16" x14ac:dyDescent="0.2">
      <c r="A21" s="104" t="s">
        <v>20</v>
      </c>
      <c r="B21" s="77">
        <v>0.123</v>
      </c>
      <c r="C21" s="77">
        <v>7.1999999999999995E-2</v>
      </c>
      <c r="D21" s="77">
        <v>0.1</v>
      </c>
      <c r="E21" s="77">
        <v>0.42699999999999999</v>
      </c>
      <c r="F21" s="77">
        <v>0.48599999999999999</v>
      </c>
      <c r="G21" s="77">
        <v>0.22700000000000001</v>
      </c>
      <c r="H21" s="77">
        <v>0.14499999999999999</v>
      </c>
      <c r="I21" s="77">
        <v>0.24</v>
      </c>
      <c r="J21" s="77">
        <v>0.307</v>
      </c>
      <c r="K21" s="77">
        <v>0.128</v>
      </c>
      <c r="L21" s="77">
        <v>0.252</v>
      </c>
      <c r="M21" s="77">
        <v>0.14000000000000001</v>
      </c>
      <c r="N21" s="78">
        <v>364</v>
      </c>
      <c r="O21" s="122">
        <v>0.222</v>
      </c>
      <c r="P21" s="140"/>
    </row>
    <row r="22" spans="1:16" x14ac:dyDescent="0.2">
      <c r="A22" s="104" t="s">
        <v>21</v>
      </c>
      <c r="B22" s="77"/>
      <c r="C22" s="77"/>
      <c r="D22" s="77"/>
      <c r="E22" s="77">
        <v>0.14000000000000001</v>
      </c>
      <c r="F22" s="77">
        <v>8.4000000000000005E-2</v>
      </c>
      <c r="G22" s="77">
        <v>0.13500000000000001</v>
      </c>
      <c r="H22" s="77">
        <v>0.14299999999999999</v>
      </c>
      <c r="I22" s="77">
        <v>9.0999999999999998E-2</v>
      </c>
      <c r="J22" s="77">
        <v>0.16800000000000001</v>
      </c>
      <c r="K22" s="77">
        <v>7.0000000000000007E-2</v>
      </c>
      <c r="L22" s="77">
        <v>0.151</v>
      </c>
      <c r="M22" s="77">
        <v>8.3000000000000004E-2</v>
      </c>
      <c r="N22" s="78">
        <v>275</v>
      </c>
      <c r="O22" s="122">
        <v>0.11799999999999999</v>
      </c>
      <c r="P22" s="140" t="s">
        <v>171</v>
      </c>
    </row>
    <row r="23" spans="1:16" x14ac:dyDescent="0.2">
      <c r="A23" s="104" t="s">
        <v>22</v>
      </c>
      <c r="B23" s="77"/>
      <c r="C23" s="77"/>
      <c r="D23" s="77"/>
      <c r="E23" s="77">
        <v>0.19</v>
      </c>
      <c r="F23" s="77">
        <v>0.18</v>
      </c>
      <c r="G23" s="77">
        <v>6.6000000000000003E-2</v>
      </c>
      <c r="H23" s="77">
        <v>7.0999999999999994E-2</v>
      </c>
      <c r="I23" s="77">
        <v>0.158</v>
      </c>
      <c r="J23" s="77">
        <v>0.16400000000000001</v>
      </c>
      <c r="K23" s="77">
        <v>0.35599999999999998</v>
      </c>
      <c r="L23" s="77">
        <v>0.52800000000000002</v>
      </c>
      <c r="M23" s="77">
        <v>1.4999999999999999E-2</v>
      </c>
      <c r="N23" s="78">
        <v>275</v>
      </c>
      <c r="O23" s="122">
        <v>0.193</v>
      </c>
      <c r="P23" s="140" t="s">
        <v>171</v>
      </c>
    </row>
    <row r="24" spans="1:16" x14ac:dyDescent="0.2">
      <c r="A24" s="104" t="s">
        <v>23</v>
      </c>
      <c r="B24" s="77"/>
      <c r="C24" s="77"/>
      <c r="D24" s="77"/>
      <c r="E24" s="77">
        <v>0.13900000000000001</v>
      </c>
      <c r="F24" s="77">
        <v>0.10100000000000001</v>
      </c>
      <c r="G24" s="77">
        <v>0.34200000000000003</v>
      </c>
      <c r="H24" s="77">
        <v>9.8000000000000004E-2</v>
      </c>
      <c r="I24" s="77">
        <v>0.13300000000000001</v>
      </c>
      <c r="J24" s="77">
        <v>0.34599999999999997</v>
      </c>
      <c r="K24" s="77">
        <v>0.874</v>
      </c>
      <c r="L24" s="77">
        <v>0.81899999999999995</v>
      </c>
      <c r="M24" s="77">
        <v>1.4999999999999999E-2</v>
      </c>
      <c r="N24" s="78">
        <v>275</v>
      </c>
      <c r="O24" s="122">
        <v>0.32300000000000001</v>
      </c>
      <c r="P24" s="140" t="s">
        <v>171</v>
      </c>
    </row>
    <row r="25" spans="1:16" x14ac:dyDescent="0.2">
      <c r="A25" s="104" t="s">
        <v>24</v>
      </c>
      <c r="B25" s="77"/>
      <c r="C25" s="77"/>
      <c r="D25" s="77"/>
      <c r="E25" s="77">
        <v>0.17899999999999999</v>
      </c>
      <c r="F25" s="77">
        <v>7.8E-2</v>
      </c>
      <c r="G25" s="77">
        <v>0.222</v>
      </c>
      <c r="H25" s="77">
        <v>0.10299999999999999</v>
      </c>
      <c r="I25" s="77">
        <v>0.124</v>
      </c>
      <c r="J25" s="77">
        <v>0.129</v>
      </c>
      <c r="K25" s="77">
        <v>8.3000000000000004E-2</v>
      </c>
      <c r="L25" s="77">
        <v>6.5000000000000002E-2</v>
      </c>
      <c r="M25" s="77">
        <v>7.1999999999999995E-2</v>
      </c>
      <c r="N25" s="78">
        <v>275</v>
      </c>
      <c r="O25" s="122">
        <v>0.11799999999999999</v>
      </c>
      <c r="P25" s="140" t="s">
        <v>171</v>
      </c>
    </row>
    <row r="26" spans="1:16" x14ac:dyDescent="0.2">
      <c r="A26" s="104" t="s">
        <v>25</v>
      </c>
      <c r="B26" s="77">
        <v>0.32400000000000001</v>
      </c>
      <c r="C26" s="77">
        <v>0.26500000000000001</v>
      </c>
      <c r="D26" s="77">
        <v>0.22500000000000001</v>
      </c>
      <c r="E26" s="77">
        <v>0.39200000000000002</v>
      </c>
      <c r="F26" s="77">
        <v>0.13500000000000001</v>
      </c>
      <c r="G26" s="77">
        <v>0.39</v>
      </c>
      <c r="H26" s="77">
        <v>0.215</v>
      </c>
      <c r="I26" s="77">
        <v>0.17499999999999999</v>
      </c>
      <c r="J26" s="77">
        <v>0.14099999999999999</v>
      </c>
      <c r="K26" s="77">
        <v>0.104</v>
      </c>
      <c r="L26" s="77">
        <v>8.1000000000000003E-2</v>
      </c>
      <c r="M26" s="77">
        <v>0.13</v>
      </c>
      <c r="N26" s="78">
        <v>364</v>
      </c>
      <c r="O26" s="122">
        <v>0.216</v>
      </c>
      <c r="P26" s="143"/>
    </row>
    <row r="27" spans="1:16" x14ac:dyDescent="0.2">
      <c r="A27" s="104" t="s">
        <v>26</v>
      </c>
      <c r="B27" s="77">
        <v>0.13300000000000001</v>
      </c>
      <c r="C27" s="77">
        <v>0.13100000000000001</v>
      </c>
      <c r="D27" s="77">
        <v>0.13600000000000001</v>
      </c>
      <c r="E27" s="77">
        <v>0.16900000000000001</v>
      </c>
      <c r="F27" s="77">
        <v>0.14799999999999999</v>
      </c>
      <c r="G27" s="77">
        <v>0.29299999999999998</v>
      </c>
      <c r="H27" s="77">
        <v>0.159</v>
      </c>
      <c r="I27" s="77">
        <v>0.12</v>
      </c>
      <c r="J27" s="77">
        <v>0.17599999999999999</v>
      </c>
      <c r="K27" s="77">
        <v>0.114</v>
      </c>
      <c r="L27" s="77">
        <v>0.114</v>
      </c>
      <c r="M27" s="77">
        <v>4.4999999999999998E-2</v>
      </c>
      <c r="N27" s="78">
        <v>364</v>
      </c>
      <c r="O27" s="122">
        <v>0.14599999999999999</v>
      </c>
      <c r="P27" s="143"/>
    </row>
    <row r="28" spans="1:16" x14ac:dyDescent="0.2">
      <c r="A28" s="104" t="s">
        <v>27</v>
      </c>
      <c r="B28" s="77"/>
      <c r="C28" s="77"/>
      <c r="D28" s="77"/>
      <c r="E28" s="77">
        <v>0.18099999999999999</v>
      </c>
      <c r="F28" s="77">
        <v>0.158</v>
      </c>
      <c r="G28" s="77">
        <v>0.21</v>
      </c>
      <c r="H28" s="77">
        <v>0.224</v>
      </c>
      <c r="I28" s="77">
        <v>0.16700000000000001</v>
      </c>
      <c r="J28" s="77">
        <v>0.153</v>
      </c>
      <c r="K28" s="77">
        <v>9.1999999999999998E-2</v>
      </c>
      <c r="L28" s="77">
        <v>5.8999999999999997E-2</v>
      </c>
      <c r="M28" s="77">
        <v>8.1000000000000003E-2</v>
      </c>
      <c r="N28" s="78">
        <v>275</v>
      </c>
      <c r="O28" s="122">
        <v>0.14799999999999999</v>
      </c>
      <c r="P28" s="140" t="s">
        <v>171</v>
      </c>
    </row>
    <row r="29" spans="1:16" x14ac:dyDescent="0.2">
      <c r="A29" s="104" t="s">
        <v>28</v>
      </c>
      <c r="B29" s="77"/>
      <c r="C29" s="77"/>
      <c r="D29" s="77"/>
      <c r="E29" s="77">
        <v>0.152</v>
      </c>
      <c r="F29" s="77">
        <v>0.10100000000000001</v>
      </c>
      <c r="G29" s="77">
        <v>0.159</v>
      </c>
      <c r="H29" s="77">
        <v>0.18099999999999999</v>
      </c>
      <c r="I29" s="77">
        <v>0.11700000000000001</v>
      </c>
      <c r="J29" s="77">
        <v>0.13700000000000001</v>
      </c>
      <c r="K29" s="77">
        <v>8.4000000000000005E-2</v>
      </c>
      <c r="L29" s="77">
        <v>6.3E-2</v>
      </c>
      <c r="M29" s="77">
        <v>7.3999999999999996E-2</v>
      </c>
      <c r="N29" s="78">
        <v>275</v>
      </c>
      <c r="O29" s="122">
        <v>0.11899999999999999</v>
      </c>
      <c r="P29" s="140" t="s">
        <v>171</v>
      </c>
    </row>
    <row r="30" spans="1:16" x14ac:dyDescent="0.2">
      <c r="A30" s="104" t="s">
        <v>29</v>
      </c>
      <c r="B30" s="77"/>
      <c r="C30" s="77"/>
      <c r="D30" s="77"/>
      <c r="E30" s="77">
        <v>0.13200000000000001</v>
      </c>
      <c r="F30" s="77">
        <v>8.5999999999999993E-2</v>
      </c>
      <c r="G30" s="77">
        <v>0.17699999999999999</v>
      </c>
      <c r="H30" s="77">
        <v>0.156</v>
      </c>
      <c r="I30" s="77">
        <v>0.17799999999999999</v>
      </c>
      <c r="J30" s="77">
        <v>0.13600000000000001</v>
      </c>
      <c r="K30" s="77">
        <v>0.20599999999999999</v>
      </c>
      <c r="L30" s="77">
        <v>5.3999999999999999E-2</v>
      </c>
      <c r="M30" s="77">
        <v>7.0000000000000007E-2</v>
      </c>
      <c r="N30" s="78">
        <v>275</v>
      </c>
      <c r="O30" s="122">
        <v>0.13400000000000001</v>
      </c>
      <c r="P30" s="140" t="s">
        <v>171</v>
      </c>
    </row>
    <row r="31" spans="1:16" x14ac:dyDescent="0.2">
      <c r="A31" s="104" t="s">
        <v>30</v>
      </c>
      <c r="B31" s="77"/>
      <c r="C31" s="77"/>
      <c r="D31" s="77"/>
      <c r="E31" s="77">
        <v>0.32400000000000001</v>
      </c>
      <c r="F31" s="77">
        <v>0.13</v>
      </c>
      <c r="G31" s="77">
        <v>8.8999999999999996E-2</v>
      </c>
      <c r="H31" s="77">
        <v>0.104</v>
      </c>
      <c r="I31" s="77">
        <v>0.186</v>
      </c>
      <c r="J31" s="77">
        <v>0.192</v>
      </c>
      <c r="K31" s="77">
        <v>6.2E-2</v>
      </c>
      <c r="L31" s="77">
        <v>9.1999999999999998E-2</v>
      </c>
      <c r="M31" s="77">
        <v>0.127</v>
      </c>
      <c r="N31" s="78">
        <v>275</v>
      </c>
      <c r="O31" s="122">
        <v>0.14499999999999999</v>
      </c>
      <c r="P31" s="140" t="s">
        <v>171</v>
      </c>
    </row>
    <row r="32" spans="1:16" x14ac:dyDescent="0.2">
      <c r="A32" s="104" t="s">
        <v>31</v>
      </c>
      <c r="B32" s="77"/>
      <c r="C32" s="77"/>
      <c r="D32" s="77"/>
      <c r="E32" s="77">
        <v>0.158</v>
      </c>
      <c r="F32" s="77">
        <v>0.13200000000000001</v>
      </c>
      <c r="G32" s="77">
        <v>0.252</v>
      </c>
      <c r="H32" s="77">
        <v>0.128</v>
      </c>
      <c r="I32" s="77">
        <v>0.14599999999999999</v>
      </c>
      <c r="J32" s="77">
        <v>0.184</v>
      </c>
      <c r="K32" s="77">
        <v>9.7000000000000003E-2</v>
      </c>
      <c r="L32" s="77">
        <v>9.7000000000000003E-2</v>
      </c>
      <c r="M32" s="77">
        <v>5.8999999999999997E-2</v>
      </c>
      <c r="N32" s="78">
        <v>275</v>
      </c>
      <c r="O32" s="122">
        <v>0.14000000000000001</v>
      </c>
      <c r="P32" s="140" t="s">
        <v>171</v>
      </c>
    </row>
    <row r="33" spans="1:16" x14ac:dyDescent="0.2">
      <c r="A33" s="104" t="s">
        <v>32</v>
      </c>
      <c r="B33" s="77"/>
      <c r="C33" s="77"/>
      <c r="D33" s="77"/>
      <c r="E33" s="77">
        <v>0.216</v>
      </c>
      <c r="F33" s="77">
        <v>0.17499999999999999</v>
      </c>
      <c r="G33" s="77">
        <v>0.16700000000000001</v>
      </c>
      <c r="H33" s="77">
        <v>0.18099999999999999</v>
      </c>
      <c r="I33" s="77">
        <v>0.14899999999999999</v>
      </c>
      <c r="J33" s="77">
        <v>0.26500000000000001</v>
      </c>
      <c r="K33" s="77">
        <v>0.104</v>
      </c>
      <c r="L33" s="77">
        <v>6.2E-2</v>
      </c>
      <c r="M33" s="77">
        <v>7.8E-2</v>
      </c>
      <c r="N33" s="78">
        <v>275</v>
      </c>
      <c r="O33" s="122">
        <v>0.156</v>
      </c>
      <c r="P33" s="140" t="s">
        <v>171</v>
      </c>
    </row>
    <row r="34" spans="1:16" x14ac:dyDescent="0.2">
      <c r="A34" s="104" t="s">
        <v>33</v>
      </c>
      <c r="B34" s="77">
        <v>0.14199999999999999</v>
      </c>
      <c r="C34" s="77">
        <v>0.107</v>
      </c>
      <c r="D34" s="77">
        <v>0.13200000000000001</v>
      </c>
      <c r="E34" s="77">
        <v>0.20899999999999999</v>
      </c>
      <c r="F34" s="77">
        <v>0.245</v>
      </c>
      <c r="G34" s="77">
        <v>0.14499999999999999</v>
      </c>
      <c r="H34" s="77">
        <v>0.13800000000000001</v>
      </c>
      <c r="I34" s="77">
        <v>0.154</v>
      </c>
      <c r="J34" s="77">
        <v>0.109</v>
      </c>
      <c r="K34" s="77">
        <v>0.14599999999999999</v>
      </c>
      <c r="L34" s="77">
        <v>0.217</v>
      </c>
      <c r="M34" s="77">
        <v>9.5000000000000001E-2</v>
      </c>
      <c r="N34" s="78">
        <v>364</v>
      </c>
      <c r="O34" s="122">
        <v>0.154</v>
      </c>
      <c r="P34" s="143"/>
    </row>
    <row r="35" spans="1:16" x14ac:dyDescent="0.2">
      <c r="A35" s="104" t="s">
        <v>34</v>
      </c>
      <c r="B35" s="77"/>
      <c r="C35" s="77"/>
      <c r="D35" s="77"/>
      <c r="E35" s="77">
        <v>0.22500000000000001</v>
      </c>
      <c r="F35" s="77">
        <v>0.13400000000000001</v>
      </c>
      <c r="G35" s="77">
        <v>0.30499999999999999</v>
      </c>
      <c r="H35" s="77">
        <v>0.18</v>
      </c>
      <c r="I35" s="77" t="s">
        <v>9</v>
      </c>
      <c r="J35" s="77">
        <v>0.127</v>
      </c>
      <c r="K35" s="77">
        <v>0.24199999999999999</v>
      </c>
      <c r="L35" s="77">
        <v>0.13200000000000001</v>
      </c>
      <c r="M35" s="77">
        <v>6.3E-2</v>
      </c>
      <c r="N35" s="78">
        <v>275</v>
      </c>
      <c r="O35" s="122">
        <v>0.17899999999999999</v>
      </c>
      <c r="P35" s="140" t="s">
        <v>171</v>
      </c>
    </row>
    <row r="36" spans="1:16" x14ac:dyDescent="0.2">
      <c r="A36" s="104" t="s">
        <v>35</v>
      </c>
      <c r="B36" s="77"/>
      <c r="C36" s="77"/>
      <c r="D36" s="77"/>
      <c r="E36" s="77">
        <v>0.12</v>
      </c>
      <c r="F36" s="77">
        <v>7.4999999999999997E-2</v>
      </c>
      <c r="G36" s="77">
        <v>0.28899999999999998</v>
      </c>
      <c r="H36" s="77">
        <v>9.6000000000000002E-2</v>
      </c>
      <c r="I36" s="77">
        <v>0.10199999999999999</v>
      </c>
      <c r="J36" s="77">
        <v>0.121</v>
      </c>
      <c r="K36" s="77">
        <v>6.2E-2</v>
      </c>
      <c r="L36" s="77">
        <v>4.3999999999999997E-2</v>
      </c>
      <c r="M36" s="77">
        <v>5.5E-2</v>
      </c>
      <c r="N36" s="78">
        <v>275</v>
      </c>
      <c r="O36" s="122">
        <v>0.108</v>
      </c>
      <c r="P36" s="140" t="s">
        <v>171</v>
      </c>
    </row>
    <row r="37" spans="1:16" x14ac:dyDescent="0.2">
      <c r="A37" s="104" t="s">
        <v>36</v>
      </c>
      <c r="B37" s="77"/>
      <c r="C37" s="77"/>
      <c r="D37" s="77"/>
      <c r="E37" s="77">
        <v>0.31900000000000001</v>
      </c>
      <c r="F37" s="77">
        <v>0.28799999999999998</v>
      </c>
      <c r="G37" s="77">
        <v>1.198</v>
      </c>
      <c r="H37" s="77">
        <v>0.28399999999999997</v>
      </c>
      <c r="I37" s="77">
        <v>0.36699999999999999</v>
      </c>
      <c r="J37" s="77">
        <v>0.40500000000000003</v>
      </c>
      <c r="K37" s="77">
        <v>0.219</v>
      </c>
      <c r="L37" s="77">
        <v>0.20699999999999999</v>
      </c>
      <c r="M37" s="77">
        <v>0.14899999999999999</v>
      </c>
      <c r="N37" s="78">
        <v>275</v>
      </c>
      <c r="O37" s="122">
        <v>0.38700000000000001</v>
      </c>
      <c r="P37" s="140" t="s">
        <v>171</v>
      </c>
    </row>
    <row r="38" spans="1:16" x14ac:dyDescent="0.2">
      <c r="A38" s="104" t="s">
        <v>37</v>
      </c>
      <c r="B38" s="77"/>
      <c r="C38" s="77"/>
      <c r="D38" s="77"/>
      <c r="E38" s="77">
        <v>0.21099999999999999</v>
      </c>
      <c r="F38" s="77">
        <v>0.19600000000000001</v>
      </c>
      <c r="G38" s="77">
        <v>0.245</v>
      </c>
      <c r="H38" s="77">
        <v>0.26800000000000002</v>
      </c>
      <c r="I38" s="77">
        <v>0.16700000000000001</v>
      </c>
      <c r="J38" s="77">
        <v>0.34200000000000003</v>
      </c>
      <c r="K38" s="77">
        <v>0.186</v>
      </c>
      <c r="L38" s="77">
        <v>0.17399999999999999</v>
      </c>
      <c r="M38" s="77">
        <v>0.127</v>
      </c>
      <c r="N38" s="78">
        <v>275</v>
      </c>
      <c r="O38" s="122">
        <v>0.214</v>
      </c>
      <c r="P38" s="140" t="s">
        <v>171</v>
      </c>
    </row>
    <row r="39" spans="1:16" x14ac:dyDescent="0.2">
      <c r="A39" s="104" t="s">
        <v>38</v>
      </c>
      <c r="B39" s="77"/>
      <c r="C39" s="77"/>
      <c r="D39" s="77"/>
      <c r="E39" s="77">
        <v>0.23799999999999999</v>
      </c>
      <c r="F39" s="77">
        <v>0.28199999999999997</v>
      </c>
      <c r="G39" s="77">
        <v>0.24099999999999999</v>
      </c>
      <c r="H39" s="77">
        <v>0.252</v>
      </c>
      <c r="I39" s="77">
        <v>0.22700000000000001</v>
      </c>
      <c r="J39" s="77">
        <v>0.15</v>
      </c>
      <c r="K39" s="77">
        <v>0.35899999999999999</v>
      </c>
      <c r="L39" s="77">
        <v>0.20399999999999999</v>
      </c>
      <c r="M39" s="77">
        <v>9.1999999999999998E-2</v>
      </c>
      <c r="N39" s="78">
        <v>275</v>
      </c>
      <c r="O39" s="122">
        <v>0.23</v>
      </c>
      <c r="P39" s="140" t="s">
        <v>171</v>
      </c>
    </row>
    <row r="40" spans="1:16" x14ac:dyDescent="0.2">
      <c r="A40" s="104" t="s">
        <v>39</v>
      </c>
      <c r="B40" s="77"/>
      <c r="C40" s="77"/>
      <c r="D40" s="77"/>
      <c r="E40" s="77">
        <v>0.13100000000000001</v>
      </c>
      <c r="F40" s="77">
        <v>0.105</v>
      </c>
      <c r="G40" s="77">
        <v>0.10199999999999999</v>
      </c>
      <c r="H40" s="77">
        <v>0.09</v>
      </c>
      <c r="I40" s="77">
        <v>7.0000000000000007E-2</v>
      </c>
      <c r="J40" s="77">
        <v>8.5000000000000006E-2</v>
      </c>
      <c r="K40" s="77">
        <v>8.3000000000000004E-2</v>
      </c>
      <c r="L40" s="77">
        <v>8.0000000000000002E-3</v>
      </c>
      <c r="M40" s="77">
        <v>6.8000000000000005E-2</v>
      </c>
      <c r="N40" s="78">
        <v>275</v>
      </c>
      <c r="O40" s="122">
        <v>8.3000000000000004E-2</v>
      </c>
      <c r="P40" s="140" t="s">
        <v>171</v>
      </c>
    </row>
    <row r="41" spans="1:16" x14ac:dyDescent="0.2">
      <c r="A41" s="104" t="s">
        <v>40</v>
      </c>
      <c r="B41" s="77"/>
      <c r="C41" s="77"/>
      <c r="D41" s="77"/>
      <c r="E41" s="77">
        <v>0.20599999999999999</v>
      </c>
      <c r="F41" s="77" t="s">
        <v>9</v>
      </c>
      <c r="G41" s="77">
        <v>0.62</v>
      </c>
      <c r="H41" s="77">
        <v>0.21099999999999999</v>
      </c>
      <c r="I41" s="77">
        <v>0.44500000000000001</v>
      </c>
      <c r="J41" s="77" t="s">
        <v>9</v>
      </c>
      <c r="K41" s="77">
        <v>0.19800000000000001</v>
      </c>
      <c r="L41" s="77">
        <v>0.215</v>
      </c>
      <c r="M41" s="77">
        <v>6.0999999999999999E-2</v>
      </c>
      <c r="N41" s="78">
        <v>214</v>
      </c>
      <c r="O41" s="122">
        <v>0.28299999999999997</v>
      </c>
      <c r="P41" s="140" t="s">
        <v>171</v>
      </c>
    </row>
    <row r="42" spans="1:16" x14ac:dyDescent="0.2">
      <c r="A42" s="104" t="s">
        <v>41</v>
      </c>
      <c r="B42" s="77"/>
      <c r="C42" s="77"/>
      <c r="D42" s="77"/>
      <c r="E42" s="77">
        <v>0.41</v>
      </c>
      <c r="F42" s="77" t="s">
        <v>9</v>
      </c>
      <c r="G42" s="77">
        <v>1.2010000000000001</v>
      </c>
      <c r="H42" s="77">
        <v>0.89200000000000002</v>
      </c>
      <c r="I42" s="77">
        <v>0.59899999999999998</v>
      </c>
      <c r="J42" s="77">
        <v>0.56899999999999995</v>
      </c>
      <c r="K42" s="77">
        <v>0.65100000000000002</v>
      </c>
      <c r="L42" s="77">
        <v>0.22700000000000001</v>
      </c>
      <c r="M42" s="77">
        <v>0.23400000000000001</v>
      </c>
      <c r="N42" s="78">
        <v>244</v>
      </c>
      <c r="O42" s="122">
        <v>0.60699999999999998</v>
      </c>
      <c r="P42" s="140" t="s">
        <v>171</v>
      </c>
    </row>
    <row r="43" spans="1:16" x14ac:dyDescent="0.2">
      <c r="A43" s="104" t="s">
        <v>42</v>
      </c>
      <c r="B43" s="149">
        <v>0.22</v>
      </c>
      <c r="C43" s="150"/>
      <c r="D43" s="151"/>
      <c r="E43" s="77">
        <v>0.59799999999999998</v>
      </c>
      <c r="F43" s="77">
        <v>0.14599999999999999</v>
      </c>
      <c r="G43" s="77">
        <v>0.55500000000000005</v>
      </c>
      <c r="H43" s="77">
        <v>0.36199999999999999</v>
      </c>
      <c r="I43" s="77">
        <v>0.438</v>
      </c>
      <c r="J43" s="77">
        <v>0.498</v>
      </c>
      <c r="K43" s="77">
        <v>0.56899999999999995</v>
      </c>
      <c r="L43" s="77">
        <v>0.36499999999999999</v>
      </c>
      <c r="M43" s="77">
        <v>0.45</v>
      </c>
      <c r="N43" s="78">
        <v>364</v>
      </c>
      <c r="O43" s="122">
        <v>0.38800000000000001</v>
      </c>
      <c r="P43" s="140"/>
    </row>
    <row r="44" spans="1:16" x14ac:dyDescent="0.2">
      <c r="A44" s="104" t="s">
        <v>43</v>
      </c>
      <c r="B44" s="77"/>
      <c r="C44" s="77"/>
      <c r="D44" s="77"/>
      <c r="E44" s="77">
        <v>0.214</v>
      </c>
      <c r="F44" s="77">
        <v>0.14799999999999999</v>
      </c>
      <c r="G44" s="77">
        <v>0.16800000000000001</v>
      </c>
      <c r="H44" s="77">
        <v>0.16</v>
      </c>
      <c r="I44" s="77">
        <v>0.33700000000000002</v>
      </c>
      <c r="J44" s="77">
        <v>0.27100000000000002</v>
      </c>
      <c r="K44" s="77">
        <v>0.122</v>
      </c>
      <c r="L44" s="77">
        <v>0.13700000000000001</v>
      </c>
      <c r="M44" s="77">
        <v>8.3000000000000004E-2</v>
      </c>
      <c r="N44" s="78">
        <v>275</v>
      </c>
      <c r="O44" s="122">
        <v>0.182</v>
      </c>
      <c r="P44" s="140" t="s">
        <v>171</v>
      </c>
    </row>
    <row r="45" spans="1:16" x14ac:dyDescent="0.2">
      <c r="A45" s="104" t="s">
        <v>44</v>
      </c>
      <c r="B45" s="77">
        <v>0.34899999999999998</v>
      </c>
      <c r="C45" s="77">
        <v>0.17699999999999999</v>
      </c>
      <c r="D45" s="77">
        <v>0.18099999999999999</v>
      </c>
      <c r="E45" s="77">
        <v>0.33300000000000002</v>
      </c>
      <c r="F45" s="77">
        <v>0.22800000000000001</v>
      </c>
      <c r="G45" s="77">
        <v>0.25</v>
      </c>
      <c r="H45" s="77">
        <v>0.19800000000000001</v>
      </c>
      <c r="I45" s="77">
        <v>0.38</v>
      </c>
      <c r="J45" s="77">
        <v>0.435</v>
      </c>
      <c r="K45" s="77">
        <v>0.372</v>
      </c>
      <c r="L45" s="77">
        <v>0.31</v>
      </c>
      <c r="M45" s="77">
        <v>0.26</v>
      </c>
      <c r="N45" s="78">
        <v>364</v>
      </c>
      <c r="O45" s="122">
        <v>0.28899999999999998</v>
      </c>
      <c r="P45" s="140"/>
    </row>
    <row r="46" spans="1:16" x14ac:dyDescent="0.2">
      <c r="A46" s="104" t="s">
        <v>45</v>
      </c>
      <c r="B46" s="77">
        <v>0.27800000000000002</v>
      </c>
      <c r="C46" s="77">
        <v>0.123</v>
      </c>
      <c r="D46" s="77">
        <v>0.13400000000000001</v>
      </c>
      <c r="E46" s="77">
        <v>0.21199999999999999</v>
      </c>
      <c r="F46" s="77">
        <v>0.18099999999999999</v>
      </c>
      <c r="G46" s="77">
        <v>0.23200000000000001</v>
      </c>
      <c r="H46" s="77">
        <v>0.12</v>
      </c>
      <c r="I46" s="77">
        <v>0.187</v>
      </c>
      <c r="J46" s="77">
        <v>0.25</v>
      </c>
      <c r="K46" s="77">
        <v>0.29799999999999999</v>
      </c>
      <c r="L46" s="77">
        <v>0.158</v>
      </c>
      <c r="M46" s="77">
        <v>0.318</v>
      </c>
      <c r="N46" s="78">
        <v>364</v>
      </c>
      <c r="O46" s="122">
        <v>0.20699999999999999</v>
      </c>
      <c r="P46" s="140"/>
    </row>
    <row r="47" spans="1:16" x14ac:dyDescent="0.2">
      <c r="A47" s="104" t="s">
        <v>46</v>
      </c>
      <c r="B47" s="77">
        <v>0.27700000000000002</v>
      </c>
      <c r="C47" s="77">
        <v>8.5999999999999993E-2</v>
      </c>
      <c r="D47" s="77">
        <v>0.14099999999999999</v>
      </c>
      <c r="E47" s="77">
        <v>0.20499999999999999</v>
      </c>
      <c r="F47" s="77">
        <v>0.215</v>
      </c>
      <c r="G47" s="77" t="s">
        <v>9</v>
      </c>
      <c r="H47" s="77">
        <v>0.16</v>
      </c>
      <c r="I47" s="77">
        <v>0.22700000000000001</v>
      </c>
      <c r="J47" s="77">
        <v>0.33600000000000002</v>
      </c>
      <c r="K47" s="77">
        <v>0.48199999999999998</v>
      </c>
      <c r="L47" s="77">
        <v>0.33</v>
      </c>
      <c r="M47" s="77">
        <v>0.10199999999999999</v>
      </c>
      <c r="N47" s="78">
        <v>332</v>
      </c>
      <c r="O47" s="122">
        <v>0.23400000000000001</v>
      </c>
      <c r="P47" s="140"/>
    </row>
    <row r="48" spans="1:16" x14ac:dyDescent="0.2">
      <c r="A48" s="104" t="s">
        <v>166</v>
      </c>
      <c r="B48" s="77">
        <v>0.113</v>
      </c>
      <c r="C48" s="77">
        <v>0.11600000000000001</v>
      </c>
      <c r="D48" s="77">
        <v>0.14299999999999999</v>
      </c>
      <c r="E48" s="77">
        <v>0.20300000000000001</v>
      </c>
      <c r="F48" s="77">
        <v>0.218</v>
      </c>
      <c r="G48" s="77">
        <v>0.219</v>
      </c>
      <c r="H48" s="77">
        <v>0.17499999999999999</v>
      </c>
      <c r="I48" s="77">
        <v>0.218</v>
      </c>
      <c r="J48" s="77">
        <v>0.32700000000000001</v>
      </c>
      <c r="K48" s="77">
        <v>0.158</v>
      </c>
      <c r="L48" s="77">
        <v>0.126</v>
      </c>
      <c r="M48" s="77">
        <v>9.6000000000000002E-2</v>
      </c>
      <c r="N48" s="78">
        <v>364</v>
      </c>
      <c r="O48" s="122">
        <v>0.17699999999999999</v>
      </c>
      <c r="P48" s="140"/>
    </row>
    <row r="49" spans="1:16" ht="15" thickBot="1" x14ac:dyDescent="0.25">
      <c r="A49" s="116" t="s">
        <v>167</v>
      </c>
      <c r="B49" s="117">
        <v>8.6999999999999994E-2</v>
      </c>
      <c r="C49" s="117" t="s">
        <v>9</v>
      </c>
      <c r="D49" s="117">
        <v>1.008</v>
      </c>
      <c r="E49" s="117">
        <v>0.19900000000000001</v>
      </c>
      <c r="F49" s="117">
        <v>0.32100000000000001</v>
      </c>
      <c r="G49" s="117" t="s">
        <v>9</v>
      </c>
      <c r="H49" s="117">
        <v>0.3</v>
      </c>
      <c r="I49" s="117">
        <v>0.41799999999999998</v>
      </c>
      <c r="J49" s="117">
        <v>0.42199999999999999</v>
      </c>
      <c r="K49" s="117">
        <v>0.42099999999999999</v>
      </c>
      <c r="L49" s="117">
        <v>0.123</v>
      </c>
      <c r="M49" s="117">
        <v>8.5999999999999993E-2</v>
      </c>
      <c r="N49" s="118">
        <v>300</v>
      </c>
      <c r="O49" s="120">
        <v>0.33600000000000002</v>
      </c>
      <c r="P49" s="141"/>
    </row>
    <row r="50" spans="1:16" x14ac:dyDescent="0.2">
      <c r="A50" s="104" t="s">
        <v>47</v>
      </c>
      <c r="B50" s="77"/>
      <c r="C50" s="77"/>
      <c r="D50" s="77"/>
      <c r="E50" s="77">
        <v>0.26100000000000001</v>
      </c>
      <c r="F50" s="77">
        <v>0.28999999999999998</v>
      </c>
      <c r="G50" s="77">
        <v>0.189</v>
      </c>
      <c r="H50" s="77">
        <v>0.14299999999999999</v>
      </c>
      <c r="I50" s="77">
        <v>0.13400000000000001</v>
      </c>
      <c r="J50" s="77">
        <v>0.1</v>
      </c>
      <c r="K50" s="77">
        <v>0.11899999999999999</v>
      </c>
      <c r="L50" s="125">
        <v>0.224</v>
      </c>
      <c r="M50" s="77">
        <v>0.11700000000000001</v>
      </c>
      <c r="N50" s="78">
        <v>274</v>
      </c>
      <c r="O50" s="122">
        <v>0.17599999999999999</v>
      </c>
      <c r="P50" s="140" t="s">
        <v>171</v>
      </c>
    </row>
    <row r="51" spans="1:16" x14ac:dyDescent="0.2">
      <c r="A51" s="104" t="s">
        <v>48</v>
      </c>
      <c r="B51" s="77"/>
      <c r="C51" s="77"/>
      <c r="D51" s="77"/>
      <c r="E51" s="77">
        <v>0.26600000000000001</v>
      </c>
      <c r="F51" s="77">
        <v>0.159</v>
      </c>
      <c r="G51" s="77">
        <v>0.13900000000000001</v>
      </c>
      <c r="H51" s="77">
        <v>0.157</v>
      </c>
      <c r="I51" s="77">
        <v>0.16200000000000001</v>
      </c>
      <c r="J51" s="77">
        <v>0.12</v>
      </c>
      <c r="K51" s="77">
        <v>0.108</v>
      </c>
      <c r="L51" s="77">
        <v>6.9000000000000006E-2</v>
      </c>
      <c r="M51" s="77">
        <v>9.1999999999999998E-2</v>
      </c>
      <c r="N51" s="78">
        <v>274</v>
      </c>
      <c r="O51" s="122">
        <v>0.14299999999999999</v>
      </c>
      <c r="P51" s="140" t="s">
        <v>171</v>
      </c>
    </row>
    <row r="52" spans="1:16" x14ac:dyDescent="0.2">
      <c r="A52" s="104" t="s">
        <v>49</v>
      </c>
      <c r="B52" s="77"/>
      <c r="C52" s="77"/>
      <c r="D52" s="77"/>
      <c r="E52" s="77">
        <v>0.185</v>
      </c>
      <c r="F52" s="77">
        <v>0.105</v>
      </c>
      <c r="G52" s="77">
        <v>0.124</v>
      </c>
      <c r="H52" s="77">
        <v>0.104</v>
      </c>
      <c r="I52" s="77">
        <v>1.21</v>
      </c>
      <c r="J52" s="77">
        <v>6.6000000000000003E-2</v>
      </c>
      <c r="K52" s="77">
        <v>0.06</v>
      </c>
      <c r="L52" s="77">
        <v>5.6000000000000001E-2</v>
      </c>
      <c r="M52" s="77">
        <v>3.4000000000000002E-2</v>
      </c>
      <c r="N52" s="78">
        <v>274</v>
      </c>
      <c r="O52" s="122">
        <v>0.215</v>
      </c>
      <c r="P52" s="140" t="s">
        <v>171</v>
      </c>
    </row>
    <row r="53" spans="1:16" x14ac:dyDescent="0.2">
      <c r="A53" s="108" t="s">
        <v>50</v>
      </c>
      <c r="B53" s="109"/>
      <c r="C53" s="109"/>
      <c r="D53" s="109"/>
      <c r="E53" s="109">
        <v>0.16600000000000001</v>
      </c>
      <c r="F53" s="109">
        <v>0.108</v>
      </c>
      <c r="G53" s="109">
        <v>8.5000000000000006E-2</v>
      </c>
      <c r="H53" s="109">
        <v>0.42299999999999999</v>
      </c>
      <c r="I53" s="109">
        <v>0.35299999999999998</v>
      </c>
      <c r="J53" s="109">
        <v>6.5000000000000002E-2</v>
      </c>
      <c r="K53" s="109">
        <v>0.06</v>
      </c>
      <c r="L53" s="109">
        <v>0.03</v>
      </c>
      <c r="M53" s="109">
        <v>6.7000000000000004E-2</v>
      </c>
      <c r="N53" s="78">
        <v>274</v>
      </c>
      <c r="O53" s="121">
        <v>0.15</v>
      </c>
      <c r="P53" s="140" t="s">
        <v>171</v>
      </c>
    </row>
    <row r="54" spans="1:16" x14ac:dyDescent="0.2">
      <c r="A54" s="104" t="s">
        <v>68</v>
      </c>
      <c r="B54" s="77">
        <v>5.8999999999999997E-2</v>
      </c>
      <c r="C54" s="77">
        <v>3.6999999999999998E-2</v>
      </c>
      <c r="D54" s="77">
        <v>5.7000000000000002E-2</v>
      </c>
      <c r="E54" s="77">
        <v>0.122</v>
      </c>
      <c r="F54" s="77">
        <v>6.5000000000000002E-2</v>
      </c>
      <c r="G54" s="77">
        <v>0.109</v>
      </c>
      <c r="H54" s="77">
        <v>6.8000000000000005E-2</v>
      </c>
      <c r="I54" s="77">
        <v>0.113</v>
      </c>
      <c r="J54" s="77">
        <v>0.114</v>
      </c>
      <c r="K54" s="77">
        <v>5.7000000000000002E-2</v>
      </c>
      <c r="L54" s="77">
        <v>4.4999999999999998E-2</v>
      </c>
      <c r="M54" s="77">
        <v>5.8999999999999997E-2</v>
      </c>
      <c r="N54" s="78">
        <v>364</v>
      </c>
      <c r="O54" s="122">
        <v>7.4999999999999997E-2</v>
      </c>
      <c r="P54" s="143"/>
    </row>
    <row r="55" spans="1:16" x14ac:dyDescent="0.2">
      <c r="A55" s="104" t="s">
        <v>69</v>
      </c>
      <c r="B55" s="77">
        <v>5.7000000000000002E-2</v>
      </c>
      <c r="C55" s="77">
        <v>2.5999999999999999E-2</v>
      </c>
      <c r="D55" s="77">
        <v>3.5000000000000003E-2</v>
      </c>
      <c r="E55" s="77">
        <v>0.182</v>
      </c>
      <c r="F55" s="77">
        <v>9.1999999999999998E-2</v>
      </c>
      <c r="G55" s="77">
        <v>7.8E-2</v>
      </c>
      <c r="H55" s="77">
        <v>0.15</v>
      </c>
      <c r="I55" s="77">
        <v>0.104</v>
      </c>
      <c r="J55" s="77">
        <v>0.1</v>
      </c>
      <c r="K55" s="77">
        <v>0.09</v>
      </c>
      <c r="L55" s="77">
        <v>3.3000000000000002E-2</v>
      </c>
      <c r="M55" s="77">
        <v>6.2E-2</v>
      </c>
      <c r="N55" s="78">
        <v>364</v>
      </c>
      <c r="O55" s="122">
        <v>8.4000000000000005E-2</v>
      </c>
      <c r="P55" s="143"/>
    </row>
    <row r="56" spans="1:16" ht="15" thickBot="1" x14ac:dyDescent="0.25">
      <c r="A56" s="116" t="s">
        <v>70</v>
      </c>
      <c r="B56" s="117">
        <v>6.3E-2</v>
      </c>
      <c r="C56" s="117">
        <v>0.193</v>
      </c>
      <c r="D56" s="117">
        <v>3.2000000000000001E-2</v>
      </c>
      <c r="E56" s="117">
        <v>0.123</v>
      </c>
      <c r="F56" s="117">
        <v>0.14399999999999999</v>
      </c>
      <c r="G56" s="117">
        <v>0.52100000000000002</v>
      </c>
      <c r="H56" s="117">
        <v>0.48199999999999998</v>
      </c>
      <c r="I56" s="117">
        <v>0.34200000000000003</v>
      </c>
      <c r="J56" s="117">
        <v>9.6000000000000002E-2</v>
      </c>
      <c r="K56" s="117">
        <v>0.45900000000000002</v>
      </c>
      <c r="L56" s="117">
        <v>6.7000000000000004E-2</v>
      </c>
      <c r="M56" s="117">
        <v>4.7E-2</v>
      </c>
      <c r="N56" s="118">
        <v>364</v>
      </c>
      <c r="O56" s="120">
        <v>0.21099999999999999</v>
      </c>
      <c r="P56" s="141"/>
    </row>
    <row r="57" spans="1:16" x14ac:dyDescent="0.2">
      <c r="A57" s="104" t="s">
        <v>168</v>
      </c>
      <c r="B57" s="77">
        <v>5.5E-2</v>
      </c>
      <c r="C57" s="77">
        <v>2.5999999999999999E-2</v>
      </c>
      <c r="D57" s="77">
        <v>5.8999999999999997E-2</v>
      </c>
      <c r="E57" s="77">
        <v>0.14299999999999999</v>
      </c>
      <c r="F57" s="77">
        <v>6.6000000000000003E-2</v>
      </c>
      <c r="G57" s="77">
        <v>6.3E-2</v>
      </c>
      <c r="H57" s="77">
        <v>7.2999999999999995E-2</v>
      </c>
      <c r="I57" s="77">
        <v>0.75600000000000001</v>
      </c>
      <c r="J57" s="77">
        <v>0.114</v>
      </c>
      <c r="K57" s="77">
        <v>5.8000000000000003E-2</v>
      </c>
      <c r="L57" s="77">
        <v>2.5999999999999999E-2</v>
      </c>
      <c r="M57" s="77">
        <v>4.4999999999999998E-2</v>
      </c>
      <c r="N57" s="78">
        <v>360</v>
      </c>
      <c r="O57" s="122">
        <v>0.125</v>
      </c>
      <c r="P57" s="143"/>
    </row>
    <row r="58" spans="1:16" x14ac:dyDescent="0.2">
      <c r="A58" s="104" t="s">
        <v>169</v>
      </c>
      <c r="B58" s="77">
        <v>4.7E-2</v>
      </c>
      <c r="C58" s="77">
        <v>0.03</v>
      </c>
      <c r="D58" s="77">
        <v>2.1999999999999999E-2</v>
      </c>
      <c r="E58" s="77">
        <v>0.17100000000000001</v>
      </c>
      <c r="F58" s="77">
        <v>0.12</v>
      </c>
      <c r="G58" s="77">
        <v>0.17599999999999999</v>
      </c>
      <c r="H58" s="77">
        <v>7.6999999999999999E-2</v>
      </c>
      <c r="I58" s="77">
        <v>0.11600000000000001</v>
      </c>
      <c r="J58" s="77">
        <v>9.7000000000000003E-2</v>
      </c>
      <c r="K58" s="77">
        <v>7.0000000000000007E-2</v>
      </c>
      <c r="L58" s="77">
        <v>7.2999999999999995E-2</v>
      </c>
      <c r="M58" s="77">
        <v>4.4999999999999998E-2</v>
      </c>
      <c r="N58" s="78">
        <v>360</v>
      </c>
      <c r="O58" s="122">
        <v>8.8999999999999996E-2</v>
      </c>
      <c r="P58" s="143"/>
    </row>
    <row r="59" spans="1:16" x14ac:dyDescent="0.2">
      <c r="A59" s="104" t="s">
        <v>110</v>
      </c>
      <c r="B59" s="77">
        <v>5.8000000000000003E-2</v>
      </c>
      <c r="C59" s="77">
        <v>5.8999999999999997E-2</v>
      </c>
      <c r="D59" s="77">
        <v>5.0999999999999997E-2</v>
      </c>
      <c r="E59" s="77">
        <v>0.127</v>
      </c>
      <c r="F59" s="77">
        <v>0.114</v>
      </c>
      <c r="G59" s="77">
        <v>0.10199999999999999</v>
      </c>
      <c r="H59" s="77">
        <v>0.128</v>
      </c>
      <c r="I59" s="77">
        <v>0.10100000000000001</v>
      </c>
      <c r="J59" s="77">
        <v>0.1</v>
      </c>
      <c r="K59" s="77">
        <v>7.4999999999999997E-2</v>
      </c>
      <c r="L59" s="77">
        <v>3.2000000000000001E-2</v>
      </c>
      <c r="M59" s="77">
        <v>4.1000000000000002E-2</v>
      </c>
      <c r="N59" s="78">
        <v>360</v>
      </c>
      <c r="O59" s="122">
        <v>8.4000000000000005E-2</v>
      </c>
      <c r="P59" s="143"/>
    </row>
    <row r="60" spans="1:16" ht="15" thickBot="1" x14ac:dyDescent="0.25">
      <c r="A60" s="116" t="s">
        <v>112</v>
      </c>
      <c r="B60" s="117">
        <v>8.1000000000000003E-2</v>
      </c>
      <c r="C60" s="117">
        <v>9.5000000000000001E-2</v>
      </c>
      <c r="D60" s="117">
        <v>9.8000000000000004E-2</v>
      </c>
      <c r="E60" s="117">
        <v>0.153</v>
      </c>
      <c r="F60" s="117">
        <v>0.108</v>
      </c>
      <c r="G60" s="117">
        <v>6.8000000000000005E-2</v>
      </c>
      <c r="H60" s="117">
        <v>7.4999999999999997E-2</v>
      </c>
      <c r="I60" s="117">
        <v>9.9000000000000005E-2</v>
      </c>
      <c r="J60" s="117">
        <v>0.153</v>
      </c>
      <c r="K60" s="117">
        <v>6.7000000000000004E-2</v>
      </c>
      <c r="L60" s="117">
        <v>3.7999999999999999E-2</v>
      </c>
      <c r="M60" s="117">
        <v>6.5000000000000002E-2</v>
      </c>
      <c r="N60" s="118">
        <v>360</v>
      </c>
      <c r="O60" s="120">
        <v>9.2999999999999999E-2</v>
      </c>
      <c r="P60" s="141"/>
    </row>
    <row r="61" spans="1:16" x14ac:dyDescent="0.2">
      <c r="A61" s="104" t="s">
        <v>71</v>
      </c>
      <c r="B61" s="77">
        <v>4.8000000000000001E-2</v>
      </c>
      <c r="C61" s="77">
        <v>3.5000000000000003E-2</v>
      </c>
      <c r="D61" s="77">
        <v>0.08</v>
      </c>
      <c r="E61" s="77">
        <v>0.115</v>
      </c>
      <c r="F61" s="77">
        <v>7.1999999999999995E-2</v>
      </c>
      <c r="G61" s="77">
        <v>6.2E-2</v>
      </c>
      <c r="H61" s="77">
        <v>5.0999999999999997E-2</v>
      </c>
      <c r="I61" s="77">
        <v>6.9000000000000006E-2</v>
      </c>
      <c r="J61" s="77">
        <v>6.7000000000000004E-2</v>
      </c>
      <c r="K61" s="77">
        <v>0.04</v>
      </c>
      <c r="L61" s="77">
        <v>4.4999999999999998E-2</v>
      </c>
      <c r="M61" s="77">
        <v>2.9000000000000001E-2</v>
      </c>
      <c r="N61" s="78">
        <v>365</v>
      </c>
      <c r="O61" s="122">
        <v>0.06</v>
      </c>
      <c r="P61" s="143"/>
    </row>
    <row r="62" spans="1:16" x14ac:dyDescent="0.2">
      <c r="A62" s="104" t="s">
        <v>72</v>
      </c>
      <c r="B62" s="77">
        <v>5.1999999999999998E-2</v>
      </c>
      <c r="C62" s="77">
        <v>2.9000000000000001E-2</v>
      </c>
      <c r="D62" s="77">
        <v>6.4000000000000001E-2</v>
      </c>
      <c r="E62" s="77">
        <v>0.12</v>
      </c>
      <c r="F62" s="77">
        <v>7.4999999999999997E-2</v>
      </c>
      <c r="G62" s="77">
        <v>0.14199999999999999</v>
      </c>
      <c r="H62" s="77">
        <v>7.4999999999999997E-2</v>
      </c>
      <c r="I62" s="77">
        <v>0.19</v>
      </c>
      <c r="J62" s="77">
        <v>7.0000000000000007E-2</v>
      </c>
      <c r="K62" s="77">
        <v>4.2999999999999997E-2</v>
      </c>
      <c r="L62" s="77">
        <v>1.7000000000000001E-2</v>
      </c>
      <c r="M62" s="77">
        <v>0.03</v>
      </c>
      <c r="N62" s="78">
        <v>365</v>
      </c>
      <c r="O62" s="122">
        <v>7.5999999999999998E-2</v>
      </c>
      <c r="P62" s="143"/>
    </row>
    <row r="63" spans="1:16" x14ac:dyDescent="0.2">
      <c r="A63" s="108" t="s">
        <v>73</v>
      </c>
      <c r="B63" s="109">
        <v>3.5999999999999997E-2</v>
      </c>
      <c r="C63" s="109">
        <v>6.3E-2</v>
      </c>
      <c r="D63" s="109">
        <v>4.2000000000000003E-2</v>
      </c>
      <c r="E63" s="109">
        <v>9.5000000000000001E-2</v>
      </c>
      <c r="F63" s="109">
        <v>5.2999999999999999E-2</v>
      </c>
      <c r="G63" s="109">
        <v>4.9000000000000002E-2</v>
      </c>
      <c r="H63" s="109">
        <v>6.5000000000000002E-2</v>
      </c>
      <c r="I63" s="109">
        <v>5.5E-2</v>
      </c>
      <c r="J63" s="109">
        <v>5.7000000000000002E-2</v>
      </c>
      <c r="K63" s="109">
        <v>2.9000000000000001E-2</v>
      </c>
      <c r="L63" s="109">
        <v>1.2E-2</v>
      </c>
      <c r="M63" s="109">
        <v>2.5000000000000001E-2</v>
      </c>
      <c r="N63" s="76">
        <v>365</v>
      </c>
      <c r="O63" s="121">
        <v>4.9000000000000002E-2</v>
      </c>
      <c r="P63" s="140"/>
    </row>
    <row r="64" spans="1:16" x14ac:dyDescent="0.2">
      <c r="A64" s="104" t="s">
        <v>74</v>
      </c>
      <c r="B64" s="77">
        <v>5.3999999999999999E-2</v>
      </c>
      <c r="C64" s="77">
        <v>2.3E-2</v>
      </c>
      <c r="D64" s="77">
        <v>5.8000000000000003E-2</v>
      </c>
      <c r="E64" s="77">
        <v>0.125</v>
      </c>
      <c r="F64" s="77">
        <v>0.318</v>
      </c>
      <c r="G64" s="77">
        <v>0.158</v>
      </c>
      <c r="H64" s="77">
        <v>0.19800000000000001</v>
      </c>
      <c r="I64" s="77">
        <v>0.19900000000000001</v>
      </c>
      <c r="J64" s="77">
        <v>0.13900000000000001</v>
      </c>
      <c r="K64" s="77">
        <v>0.115</v>
      </c>
      <c r="L64" s="77">
        <v>7.6999999999999999E-2</v>
      </c>
      <c r="M64" s="77">
        <v>7.3999999999999996E-2</v>
      </c>
      <c r="N64" s="78">
        <v>365</v>
      </c>
      <c r="O64" s="122">
        <v>0.129</v>
      </c>
      <c r="P64" s="143"/>
    </row>
    <row r="65" spans="1:16" x14ac:dyDescent="0.2">
      <c r="A65" s="104" t="s">
        <v>75</v>
      </c>
      <c r="B65" s="77">
        <v>5.5E-2</v>
      </c>
      <c r="C65" s="77">
        <v>8.9999999999999993E-3</v>
      </c>
      <c r="D65" s="77">
        <v>4.2000000000000003E-2</v>
      </c>
      <c r="E65" s="77">
        <v>0.09</v>
      </c>
      <c r="F65" s="77">
        <v>5.2999999999999999E-2</v>
      </c>
      <c r="G65" s="77">
        <v>5.7000000000000002E-2</v>
      </c>
      <c r="H65" s="77">
        <v>3.9E-2</v>
      </c>
      <c r="I65" s="77">
        <v>0.05</v>
      </c>
      <c r="J65" s="77">
        <v>5.1999999999999998E-2</v>
      </c>
      <c r="K65" s="77">
        <v>3.3000000000000002E-2</v>
      </c>
      <c r="L65" s="77">
        <v>1.7000000000000001E-2</v>
      </c>
      <c r="M65" s="77">
        <v>3.1E-2</v>
      </c>
      <c r="N65" s="78">
        <v>365</v>
      </c>
      <c r="O65" s="122">
        <v>4.3999999999999997E-2</v>
      </c>
      <c r="P65" s="143"/>
    </row>
    <row r="66" spans="1:16" ht="15" thickBot="1" x14ac:dyDescent="0.25">
      <c r="A66" s="116" t="s">
        <v>76</v>
      </c>
      <c r="B66" s="117">
        <v>4.4999999999999998E-2</v>
      </c>
      <c r="C66" s="117">
        <v>3.2000000000000001E-2</v>
      </c>
      <c r="D66" s="117">
        <v>4.2999999999999997E-2</v>
      </c>
      <c r="E66" s="117">
        <v>0.107</v>
      </c>
      <c r="F66" s="117">
        <v>0.111</v>
      </c>
      <c r="G66" s="117">
        <v>0.184</v>
      </c>
      <c r="H66" s="117">
        <v>5.3999999999999999E-2</v>
      </c>
      <c r="I66" s="117">
        <v>0.124</v>
      </c>
      <c r="J66" s="117">
        <v>7.0000000000000007E-2</v>
      </c>
      <c r="K66" s="117">
        <v>5.7000000000000002E-2</v>
      </c>
      <c r="L66" s="117">
        <v>1.6E-2</v>
      </c>
      <c r="M66" s="117">
        <v>0.02</v>
      </c>
      <c r="N66" s="118">
        <v>365</v>
      </c>
      <c r="O66" s="120">
        <v>7.2999999999999995E-2</v>
      </c>
      <c r="P66" s="141"/>
    </row>
    <row r="67" spans="1:16" x14ac:dyDescent="0.2">
      <c r="A67" s="104" t="s">
        <v>108</v>
      </c>
      <c r="B67" s="77"/>
      <c r="C67" s="77"/>
      <c r="D67" s="77"/>
      <c r="E67" s="77" t="s">
        <v>9</v>
      </c>
      <c r="F67" s="77">
        <v>9.9000000000000005E-2</v>
      </c>
      <c r="G67" s="77" t="s">
        <v>9</v>
      </c>
      <c r="H67" s="77">
        <v>7.8E-2</v>
      </c>
      <c r="I67" s="77">
        <v>0.127</v>
      </c>
      <c r="J67" s="77">
        <v>9.5000000000000001E-2</v>
      </c>
      <c r="K67" s="77">
        <v>0.13700000000000001</v>
      </c>
      <c r="L67" s="77">
        <v>6.4000000000000001E-2</v>
      </c>
      <c r="M67" s="77">
        <v>3.4000000000000002E-2</v>
      </c>
      <c r="N67" s="78">
        <v>211</v>
      </c>
      <c r="O67" s="122">
        <v>9.1999999999999998E-2</v>
      </c>
      <c r="P67" s="140" t="s">
        <v>171</v>
      </c>
    </row>
    <row r="68" spans="1:16" x14ac:dyDescent="0.2">
      <c r="A68" s="104" t="s">
        <v>77</v>
      </c>
      <c r="B68" s="77"/>
      <c r="C68" s="77"/>
      <c r="D68" s="77"/>
      <c r="E68" s="77">
        <v>0.23200000000000001</v>
      </c>
      <c r="F68" s="77">
        <v>0.153</v>
      </c>
      <c r="G68" s="77">
        <v>0.104</v>
      </c>
      <c r="H68" s="77">
        <v>0.19500000000000001</v>
      </c>
      <c r="I68" s="77">
        <v>0.41099999999999998</v>
      </c>
      <c r="J68" s="77">
        <v>0.13100000000000001</v>
      </c>
      <c r="K68" s="77" t="s">
        <v>9</v>
      </c>
      <c r="L68" s="77">
        <v>6.2E-2</v>
      </c>
      <c r="M68" s="77">
        <v>3.2000000000000001E-2</v>
      </c>
      <c r="N68" s="78">
        <v>242</v>
      </c>
      <c r="O68" s="122">
        <v>0.16700000000000001</v>
      </c>
      <c r="P68" s="140" t="s">
        <v>171</v>
      </c>
    </row>
    <row r="69" spans="1:16" ht="15" thickBot="1" x14ac:dyDescent="0.25">
      <c r="A69" s="116" t="s">
        <v>78</v>
      </c>
      <c r="B69" s="117"/>
      <c r="C69" s="117"/>
      <c r="D69" s="117"/>
      <c r="E69" s="117">
        <v>0.109</v>
      </c>
      <c r="F69" s="117">
        <v>9.9000000000000005E-2</v>
      </c>
      <c r="G69" s="117">
        <v>3.4000000000000002E-2</v>
      </c>
      <c r="H69" s="117">
        <v>5.3999999999999999E-2</v>
      </c>
      <c r="I69" s="117">
        <v>7.9000000000000001E-2</v>
      </c>
      <c r="J69" s="117">
        <v>4.4999999999999998E-2</v>
      </c>
      <c r="K69" s="117">
        <v>4.8000000000000001E-2</v>
      </c>
      <c r="L69" s="117">
        <v>2.1999999999999999E-2</v>
      </c>
      <c r="M69" s="117">
        <v>2.4E-2</v>
      </c>
      <c r="N69" s="118">
        <v>274</v>
      </c>
      <c r="O69" s="120">
        <v>5.8000000000000003E-2</v>
      </c>
      <c r="P69" s="141" t="s">
        <v>171</v>
      </c>
    </row>
    <row r="70" spans="1:16" x14ac:dyDescent="0.2">
      <c r="A70" s="108" t="s">
        <v>51</v>
      </c>
      <c r="B70" s="109">
        <v>7.0000000000000007E-2</v>
      </c>
      <c r="C70" s="109" t="s">
        <v>9</v>
      </c>
      <c r="D70" s="109">
        <v>0.111</v>
      </c>
      <c r="E70" s="109">
        <v>0.28899999999999998</v>
      </c>
      <c r="F70" s="109">
        <v>1.5820000000000001</v>
      </c>
      <c r="G70" s="109" t="s">
        <v>9</v>
      </c>
      <c r="H70" s="109" t="s">
        <v>9</v>
      </c>
      <c r="I70" s="109">
        <v>0.51</v>
      </c>
      <c r="J70" s="109">
        <v>0.442</v>
      </c>
      <c r="K70" s="109">
        <v>0.29299999999999998</v>
      </c>
      <c r="L70" s="109">
        <v>0.23100000000000001</v>
      </c>
      <c r="M70" s="109">
        <v>7.0999999999999994E-2</v>
      </c>
      <c r="N70" s="76">
        <v>274</v>
      </c>
      <c r="O70" s="121">
        <v>0.41099999999999998</v>
      </c>
      <c r="P70" s="140"/>
    </row>
    <row r="71" spans="1:16" x14ac:dyDescent="0.2">
      <c r="A71" s="104" t="s">
        <v>52</v>
      </c>
      <c r="B71" s="77">
        <v>0.14399999999999999</v>
      </c>
      <c r="C71" s="77">
        <v>0.09</v>
      </c>
      <c r="D71" s="77">
        <v>0.14099999999999999</v>
      </c>
      <c r="E71" s="77">
        <v>0.39500000000000002</v>
      </c>
      <c r="F71" s="77">
        <v>0.20899999999999999</v>
      </c>
      <c r="G71" s="77">
        <v>0.13600000000000001</v>
      </c>
      <c r="H71" s="77">
        <v>0.14699999999999999</v>
      </c>
      <c r="I71" s="77">
        <v>0.65100000000000002</v>
      </c>
      <c r="J71" s="77">
        <v>0.185</v>
      </c>
      <c r="K71" s="77">
        <v>0.28399999999999997</v>
      </c>
      <c r="L71" s="77">
        <v>0.18</v>
      </c>
      <c r="M71" s="77">
        <v>0.16500000000000001</v>
      </c>
      <c r="N71" s="78">
        <v>366</v>
      </c>
      <c r="O71" s="122">
        <v>0.22800000000000001</v>
      </c>
      <c r="P71" s="143"/>
    </row>
    <row r="72" spans="1:16" x14ac:dyDescent="0.2">
      <c r="A72" s="104" t="s">
        <v>53</v>
      </c>
      <c r="B72" s="77"/>
      <c r="C72" s="77"/>
      <c r="D72" s="77"/>
      <c r="E72" s="77">
        <v>0.224</v>
      </c>
      <c r="F72" s="77">
        <v>0.23300000000000001</v>
      </c>
      <c r="G72" s="77">
        <v>0.496</v>
      </c>
      <c r="H72" s="77">
        <v>0.65600000000000003</v>
      </c>
      <c r="I72" s="77">
        <v>0.87</v>
      </c>
      <c r="J72" s="77">
        <v>0.27100000000000002</v>
      </c>
      <c r="K72" s="77">
        <v>0.53400000000000003</v>
      </c>
      <c r="L72" s="77">
        <v>0.73399999999999999</v>
      </c>
      <c r="M72" s="77">
        <v>0.18</v>
      </c>
      <c r="N72" s="78">
        <v>274</v>
      </c>
      <c r="O72" s="122">
        <v>0.46200000000000002</v>
      </c>
      <c r="P72" s="140" t="s">
        <v>171</v>
      </c>
    </row>
    <row r="73" spans="1:16" ht="15" thickBot="1" x14ac:dyDescent="0.25">
      <c r="A73" s="116" t="s">
        <v>109</v>
      </c>
      <c r="B73" s="117">
        <v>0.16800000000000001</v>
      </c>
      <c r="C73" s="117">
        <v>0.16200000000000001</v>
      </c>
      <c r="D73" s="117">
        <v>0.193</v>
      </c>
      <c r="E73" s="117">
        <v>0.41699999999999998</v>
      </c>
      <c r="F73" s="117">
        <v>0.26200000000000001</v>
      </c>
      <c r="G73" s="117">
        <v>0.156</v>
      </c>
      <c r="H73" s="117">
        <v>0.245</v>
      </c>
      <c r="I73" s="117">
        <v>0.20100000000000001</v>
      </c>
      <c r="J73" s="117">
        <v>0.30099999999999999</v>
      </c>
      <c r="K73" s="117">
        <v>0.54400000000000004</v>
      </c>
      <c r="L73" s="117">
        <v>0.37</v>
      </c>
      <c r="M73" s="117">
        <v>0.246</v>
      </c>
      <c r="N73" s="118">
        <v>366</v>
      </c>
      <c r="O73" s="120">
        <v>0.27300000000000002</v>
      </c>
      <c r="P73" s="141"/>
    </row>
    <row r="74" spans="1:16" x14ac:dyDescent="0.2">
      <c r="A74" s="104" t="s">
        <v>79</v>
      </c>
      <c r="B74" s="77">
        <v>0.16</v>
      </c>
      <c r="C74" s="77">
        <v>0.52900000000000003</v>
      </c>
      <c r="D74" s="77">
        <v>0.92</v>
      </c>
      <c r="E74" s="77">
        <v>0.32500000000000001</v>
      </c>
      <c r="F74" s="77">
        <v>0.64100000000000001</v>
      </c>
      <c r="G74" s="77">
        <v>0.35399999999999998</v>
      </c>
      <c r="H74" s="77">
        <v>0.29499999999999998</v>
      </c>
      <c r="I74" s="77">
        <v>0.245</v>
      </c>
      <c r="J74" s="77">
        <v>0.309</v>
      </c>
      <c r="K74" s="77">
        <v>0.221</v>
      </c>
      <c r="L74" s="77">
        <v>0.59</v>
      </c>
      <c r="M74" s="77">
        <v>0.16200000000000001</v>
      </c>
      <c r="N74" s="78">
        <v>363</v>
      </c>
      <c r="O74" s="122">
        <v>0.39400000000000002</v>
      </c>
      <c r="P74" s="143"/>
    </row>
    <row r="75" spans="1:16" x14ac:dyDescent="0.2">
      <c r="A75" s="104" t="s">
        <v>80</v>
      </c>
      <c r="B75" s="77">
        <v>6.9000000000000006E-2</v>
      </c>
      <c r="C75" s="77">
        <v>6.3E-2</v>
      </c>
      <c r="D75" s="77">
        <v>0.10299999999999999</v>
      </c>
      <c r="E75" s="77">
        <v>0.13300000000000001</v>
      </c>
      <c r="F75" s="77">
        <v>0.2</v>
      </c>
      <c r="G75" s="77">
        <v>0.151</v>
      </c>
      <c r="H75" s="77">
        <v>9.0999999999999998E-2</v>
      </c>
      <c r="I75" s="77">
        <v>0.19800000000000001</v>
      </c>
      <c r="J75" s="77">
        <v>0.13500000000000001</v>
      </c>
      <c r="K75" s="77">
        <v>8.8999999999999996E-2</v>
      </c>
      <c r="L75" s="77">
        <v>0.126</v>
      </c>
      <c r="M75" s="77">
        <v>3.6999999999999998E-2</v>
      </c>
      <c r="N75" s="78">
        <v>363</v>
      </c>
      <c r="O75" s="122">
        <v>0.11700000000000001</v>
      </c>
      <c r="P75" s="143"/>
    </row>
    <row r="76" spans="1:16" x14ac:dyDescent="0.2">
      <c r="A76" s="108" t="s">
        <v>81</v>
      </c>
      <c r="B76" s="109">
        <v>0.112</v>
      </c>
      <c r="C76" s="109">
        <v>4.2000000000000003E-2</v>
      </c>
      <c r="D76" s="109">
        <v>6.7000000000000004E-2</v>
      </c>
      <c r="E76" s="109">
        <v>0.14499999999999999</v>
      </c>
      <c r="F76" s="109">
        <v>0.19</v>
      </c>
      <c r="G76" s="109">
        <v>0.10199999999999999</v>
      </c>
      <c r="H76" s="109">
        <v>0.106</v>
      </c>
      <c r="I76" s="109">
        <v>0.13900000000000001</v>
      </c>
      <c r="J76" s="109">
        <v>0.11600000000000001</v>
      </c>
      <c r="K76" s="109">
        <v>6.9000000000000006E-2</v>
      </c>
      <c r="L76" s="109">
        <v>3.5000000000000003E-2</v>
      </c>
      <c r="M76" s="109">
        <v>0.05</v>
      </c>
      <c r="N76" s="76">
        <v>363</v>
      </c>
      <c r="O76" s="121">
        <v>9.9000000000000005E-2</v>
      </c>
      <c r="P76" s="140"/>
    </row>
    <row r="77" spans="1:16" x14ac:dyDescent="0.2">
      <c r="A77" s="104" t="s">
        <v>82</v>
      </c>
      <c r="B77" s="77"/>
      <c r="C77" s="77"/>
      <c r="D77" s="77"/>
      <c r="E77" s="77">
        <v>0.30399999999999999</v>
      </c>
      <c r="F77" s="77">
        <v>0.50600000000000001</v>
      </c>
      <c r="G77" s="77">
        <v>0.53</v>
      </c>
      <c r="H77" s="77">
        <v>5.8000000000000003E-2</v>
      </c>
      <c r="I77" s="77">
        <v>0.11700000000000001</v>
      </c>
      <c r="J77" s="77">
        <v>0.129</v>
      </c>
      <c r="K77" s="77">
        <v>0.29199999999999998</v>
      </c>
      <c r="L77" s="77">
        <v>0.82199999999999995</v>
      </c>
      <c r="M77" s="77">
        <v>0.28999999999999998</v>
      </c>
      <c r="N77" s="78">
        <v>274</v>
      </c>
      <c r="O77" s="122">
        <v>0.33700000000000002</v>
      </c>
      <c r="P77" s="140" t="s">
        <v>171</v>
      </c>
    </row>
    <row r="78" spans="1:16" x14ac:dyDescent="0.2">
      <c r="A78" s="104" t="s">
        <v>83</v>
      </c>
      <c r="B78" s="77">
        <v>7.1999999999999995E-2</v>
      </c>
      <c r="C78" s="77">
        <v>3.5999999999999997E-2</v>
      </c>
      <c r="D78" s="77">
        <v>7.0000000000000007E-2</v>
      </c>
      <c r="E78" s="77">
        <v>9.6000000000000002E-2</v>
      </c>
      <c r="F78" s="77">
        <v>9.7000000000000003E-2</v>
      </c>
      <c r="G78" s="77">
        <v>8.4000000000000005E-2</v>
      </c>
      <c r="H78" s="77">
        <v>4.5999999999999999E-2</v>
      </c>
      <c r="I78" s="77">
        <v>7.4999999999999997E-2</v>
      </c>
      <c r="J78" s="77">
        <v>8.2000000000000003E-2</v>
      </c>
      <c r="K78" s="77">
        <v>4.3999999999999997E-2</v>
      </c>
      <c r="L78" s="77">
        <v>2.8000000000000001E-2</v>
      </c>
      <c r="M78" s="77">
        <v>3.6999999999999998E-2</v>
      </c>
      <c r="N78" s="78">
        <v>363</v>
      </c>
      <c r="O78" s="122">
        <v>6.4000000000000001E-2</v>
      </c>
      <c r="P78" s="143"/>
    </row>
    <row r="79" spans="1:16" x14ac:dyDescent="0.2">
      <c r="A79" s="104" t="s">
        <v>84</v>
      </c>
      <c r="B79" s="77">
        <v>3.3000000000000002E-2</v>
      </c>
      <c r="C79" s="77">
        <v>5.7000000000000002E-2</v>
      </c>
      <c r="D79" s="77">
        <v>9.1999999999999998E-2</v>
      </c>
      <c r="E79" s="77">
        <v>0.17199999999999999</v>
      </c>
      <c r="F79" s="77">
        <v>0.11799999999999999</v>
      </c>
      <c r="G79" s="77">
        <v>0.14799999999999999</v>
      </c>
      <c r="H79" s="77">
        <v>9.7000000000000003E-2</v>
      </c>
      <c r="I79" s="77">
        <v>0.106</v>
      </c>
      <c r="J79" s="77" t="s">
        <v>9</v>
      </c>
      <c r="K79" s="77">
        <v>0.11</v>
      </c>
      <c r="L79" s="77">
        <v>0.183</v>
      </c>
      <c r="M79" s="77">
        <v>0.1</v>
      </c>
      <c r="N79" s="78">
        <v>331</v>
      </c>
      <c r="O79" s="122">
        <v>0.11</v>
      </c>
      <c r="P79" s="143"/>
    </row>
    <row r="80" spans="1:16" x14ac:dyDescent="0.2">
      <c r="A80" s="108" t="s">
        <v>85</v>
      </c>
      <c r="B80" s="109"/>
      <c r="C80" s="109"/>
      <c r="D80" s="109"/>
      <c r="E80" s="109">
        <v>0.11799999999999999</v>
      </c>
      <c r="F80" s="109">
        <v>0.10199999999999999</v>
      </c>
      <c r="G80" s="109">
        <v>0.109</v>
      </c>
      <c r="H80" s="109">
        <v>8.2000000000000003E-2</v>
      </c>
      <c r="I80" s="109">
        <v>6.0999999999999999E-2</v>
      </c>
      <c r="J80" s="109">
        <v>7.6999999999999999E-2</v>
      </c>
      <c r="K80" s="109">
        <v>6.2E-2</v>
      </c>
      <c r="L80" s="109">
        <v>4.9000000000000002E-2</v>
      </c>
      <c r="M80" s="109">
        <v>4.9000000000000002E-2</v>
      </c>
      <c r="N80" s="76">
        <v>274</v>
      </c>
      <c r="O80" s="121">
        <v>7.9000000000000001E-2</v>
      </c>
      <c r="P80" s="140" t="s">
        <v>171</v>
      </c>
    </row>
    <row r="81" spans="1:16" x14ac:dyDescent="0.2">
      <c r="A81" s="104" t="s">
        <v>86</v>
      </c>
      <c r="B81" s="77">
        <v>6.9000000000000006E-2</v>
      </c>
      <c r="C81" s="77">
        <v>8.5000000000000006E-2</v>
      </c>
      <c r="D81" s="77" t="s">
        <v>9</v>
      </c>
      <c r="E81" s="77">
        <v>0.112</v>
      </c>
      <c r="F81" s="77">
        <v>0.189</v>
      </c>
      <c r="G81" s="77">
        <v>5.8000000000000003E-2</v>
      </c>
      <c r="H81" s="77">
        <v>6.9000000000000006E-2</v>
      </c>
      <c r="I81" s="77">
        <v>7.0999999999999994E-2</v>
      </c>
      <c r="J81" s="77">
        <v>8.7999999999999995E-2</v>
      </c>
      <c r="K81" s="77">
        <v>4.4999999999999998E-2</v>
      </c>
      <c r="L81" s="77">
        <v>0.17299999999999999</v>
      </c>
      <c r="M81" s="77">
        <v>5.3999999999999999E-2</v>
      </c>
      <c r="N81" s="78">
        <v>334</v>
      </c>
      <c r="O81" s="122">
        <v>9.2999999999999999E-2</v>
      </c>
      <c r="P81" s="143"/>
    </row>
    <row r="82" spans="1:16" x14ac:dyDescent="0.2">
      <c r="A82" s="104" t="s">
        <v>87</v>
      </c>
      <c r="B82" s="77">
        <v>5.3999999999999999E-2</v>
      </c>
      <c r="C82" s="77">
        <v>2.7E-2</v>
      </c>
      <c r="D82" s="77" t="s">
        <v>9</v>
      </c>
      <c r="E82" s="77">
        <v>0.13600000000000001</v>
      </c>
      <c r="F82" s="77">
        <v>0.14899999999999999</v>
      </c>
      <c r="G82" s="77">
        <v>0.33300000000000002</v>
      </c>
      <c r="H82" s="77">
        <v>0.93200000000000005</v>
      </c>
      <c r="I82" s="77">
        <v>0.127</v>
      </c>
      <c r="J82" s="77">
        <v>0.111</v>
      </c>
      <c r="K82" s="77" t="s">
        <v>9</v>
      </c>
      <c r="L82" s="77">
        <v>0.219</v>
      </c>
      <c r="M82" s="77">
        <v>0.189</v>
      </c>
      <c r="N82" s="78">
        <v>304</v>
      </c>
      <c r="O82" s="122">
        <v>0.23200000000000001</v>
      </c>
      <c r="P82" s="143"/>
    </row>
    <row r="83" spans="1:16" x14ac:dyDescent="0.2">
      <c r="A83" s="104" t="s">
        <v>88</v>
      </c>
      <c r="B83" s="77"/>
      <c r="C83" s="77"/>
      <c r="D83" s="77"/>
      <c r="E83" s="77">
        <v>0.17299999999999999</v>
      </c>
      <c r="F83" s="77">
        <v>0.14699999999999999</v>
      </c>
      <c r="G83" s="77">
        <v>0.25700000000000001</v>
      </c>
      <c r="H83" s="77">
        <v>5.8999999999999997E-2</v>
      </c>
      <c r="I83" s="77">
        <v>7.5999999999999998E-2</v>
      </c>
      <c r="J83" s="77">
        <v>0.09</v>
      </c>
      <c r="K83" s="77">
        <v>0.105</v>
      </c>
      <c r="L83" s="77">
        <v>6.8000000000000005E-2</v>
      </c>
      <c r="M83" s="77">
        <v>0.04</v>
      </c>
      <c r="N83" s="78">
        <v>274</v>
      </c>
      <c r="O83" s="122">
        <v>0.113</v>
      </c>
      <c r="P83" s="140" t="s">
        <v>171</v>
      </c>
    </row>
    <row r="84" spans="1:16" x14ac:dyDescent="0.2">
      <c r="A84" s="104" t="s">
        <v>89</v>
      </c>
      <c r="B84" s="77">
        <v>8.5999999999999993E-2</v>
      </c>
      <c r="C84" s="77">
        <v>7.1999999999999995E-2</v>
      </c>
      <c r="D84" s="77">
        <v>0.156</v>
      </c>
      <c r="E84" s="77">
        <v>0.14799999999999999</v>
      </c>
      <c r="F84" s="77">
        <v>0.19600000000000001</v>
      </c>
      <c r="G84" s="77">
        <v>0.20399999999999999</v>
      </c>
      <c r="H84" s="77" t="s">
        <v>9</v>
      </c>
      <c r="I84" s="77">
        <v>0.113</v>
      </c>
      <c r="J84" s="77">
        <v>0.16500000000000001</v>
      </c>
      <c r="K84" s="77">
        <v>0.14199999999999999</v>
      </c>
      <c r="L84" s="77">
        <v>0.27400000000000002</v>
      </c>
      <c r="M84" s="77">
        <v>8.4000000000000005E-2</v>
      </c>
      <c r="N84" s="78">
        <v>331</v>
      </c>
      <c r="O84" s="122">
        <v>0.15</v>
      </c>
      <c r="P84" s="143"/>
    </row>
    <row r="85" spans="1:16" ht="15" thickBot="1" x14ac:dyDescent="0.25">
      <c r="A85" s="116" t="s">
        <v>90</v>
      </c>
      <c r="B85" s="117"/>
      <c r="C85" s="117"/>
      <c r="D85" s="117"/>
      <c r="E85" s="117">
        <v>0.16500000000000001</v>
      </c>
      <c r="F85" s="117">
        <v>0.1</v>
      </c>
      <c r="G85" s="117">
        <v>0.104</v>
      </c>
      <c r="H85" s="117">
        <v>7.4999999999999997E-2</v>
      </c>
      <c r="I85" s="117">
        <v>7.5999999999999998E-2</v>
      </c>
      <c r="J85" s="117">
        <v>0.32</v>
      </c>
      <c r="K85" s="117">
        <v>9.7000000000000003E-2</v>
      </c>
      <c r="L85" s="117">
        <v>0.125</v>
      </c>
      <c r="M85" s="117">
        <v>2.9000000000000001E-2</v>
      </c>
      <c r="N85" s="118">
        <v>274</v>
      </c>
      <c r="O85" s="120">
        <v>0.123</v>
      </c>
      <c r="P85" s="141" t="s">
        <v>171</v>
      </c>
    </row>
    <row r="86" spans="1:16" x14ac:dyDescent="0.2">
      <c r="A86" s="104" t="s">
        <v>91</v>
      </c>
      <c r="B86" s="77" t="s">
        <v>9</v>
      </c>
      <c r="C86" s="77">
        <v>0.218</v>
      </c>
      <c r="D86" s="77">
        <v>0.39800000000000002</v>
      </c>
      <c r="E86" s="77">
        <v>0.58399999999999996</v>
      </c>
      <c r="F86" s="77">
        <v>0.20599999999999999</v>
      </c>
      <c r="G86" s="77">
        <v>0.13700000000000001</v>
      </c>
      <c r="H86" s="77">
        <v>0.221</v>
      </c>
      <c r="I86" s="77">
        <v>0.317</v>
      </c>
      <c r="J86" s="77">
        <v>0.216</v>
      </c>
      <c r="K86" s="77">
        <v>0.16900000000000001</v>
      </c>
      <c r="L86" s="77">
        <v>0.27500000000000002</v>
      </c>
      <c r="M86" s="77">
        <v>8.7999999999999995E-2</v>
      </c>
      <c r="N86" s="78">
        <v>336</v>
      </c>
      <c r="O86" s="122">
        <v>0.25800000000000001</v>
      </c>
      <c r="P86" s="140"/>
    </row>
    <row r="87" spans="1:16" x14ac:dyDescent="0.2">
      <c r="A87" s="104" t="s">
        <v>92</v>
      </c>
      <c r="B87" s="77">
        <v>8.5999999999999993E-2</v>
      </c>
      <c r="C87" s="77">
        <v>6.0999999999999999E-2</v>
      </c>
      <c r="D87" s="77">
        <v>0.14399999999999999</v>
      </c>
      <c r="E87" s="77">
        <v>0.17799999999999999</v>
      </c>
      <c r="F87" s="77">
        <v>0.18</v>
      </c>
      <c r="G87" s="77">
        <v>0.23899999999999999</v>
      </c>
      <c r="H87" s="77">
        <v>0.13900000000000001</v>
      </c>
      <c r="I87" s="77">
        <v>0.219</v>
      </c>
      <c r="J87" s="77">
        <v>0.14299999999999999</v>
      </c>
      <c r="K87" s="77">
        <v>6.7000000000000004E-2</v>
      </c>
      <c r="L87" s="77">
        <v>0.95899999999999996</v>
      </c>
      <c r="M87" s="77">
        <v>7.5999999999999998E-2</v>
      </c>
      <c r="N87" s="78">
        <v>366</v>
      </c>
      <c r="O87" s="122">
        <v>0.20200000000000001</v>
      </c>
      <c r="P87" s="143"/>
    </row>
    <row r="88" spans="1:16" x14ac:dyDescent="0.2">
      <c r="A88" s="104" t="s">
        <v>93</v>
      </c>
      <c r="B88" s="77">
        <v>7.2999999999999995E-2</v>
      </c>
      <c r="C88" s="77">
        <v>5.0999999999999997E-2</v>
      </c>
      <c r="D88" s="77">
        <v>8.1000000000000003E-2</v>
      </c>
      <c r="E88" s="77">
        <v>0.16</v>
      </c>
      <c r="F88" s="77">
        <v>0.10299999999999999</v>
      </c>
      <c r="G88" s="77">
        <v>0.112</v>
      </c>
      <c r="H88" s="77">
        <v>0.14299999999999999</v>
      </c>
      <c r="I88" s="77">
        <v>0.11799999999999999</v>
      </c>
      <c r="J88" s="77">
        <v>0.10199999999999999</v>
      </c>
      <c r="K88" s="77">
        <v>0.14099999999999999</v>
      </c>
      <c r="L88" s="77">
        <v>3.1E-2</v>
      </c>
      <c r="M88" s="77">
        <v>5.8000000000000003E-2</v>
      </c>
      <c r="N88" s="78">
        <v>366</v>
      </c>
      <c r="O88" s="122">
        <v>9.9000000000000005E-2</v>
      </c>
      <c r="P88" s="143"/>
    </row>
    <row r="89" spans="1:16" ht="15" thickBot="1" x14ac:dyDescent="0.25">
      <c r="A89" s="116" t="s">
        <v>107</v>
      </c>
      <c r="B89" s="117">
        <v>8.7999999999999995E-2</v>
      </c>
      <c r="C89" s="117">
        <v>3.9E-2</v>
      </c>
      <c r="D89" s="117">
        <v>6.0999999999999999E-2</v>
      </c>
      <c r="E89" s="117">
        <v>0.13100000000000001</v>
      </c>
      <c r="F89" s="117">
        <v>6.5000000000000002E-2</v>
      </c>
      <c r="G89" s="117">
        <v>7.6999999999999999E-2</v>
      </c>
      <c r="H89" s="117">
        <v>7.1999999999999995E-2</v>
      </c>
      <c r="I89" s="117">
        <v>0.11600000000000001</v>
      </c>
      <c r="J89" s="117">
        <v>0.105</v>
      </c>
      <c r="K89" s="117">
        <v>6.7000000000000004E-2</v>
      </c>
      <c r="L89" s="117">
        <v>2.1000000000000001E-2</v>
      </c>
      <c r="M89" s="117">
        <v>5.6000000000000001E-2</v>
      </c>
      <c r="N89" s="118">
        <v>366</v>
      </c>
      <c r="O89" s="120">
        <v>7.4999999999999997E-2</v>
      </c>
      <c r="P89" s="141"/>
    </row>
    <row r="90" spans="1:16" x14ac:dyDescent="0.2">
      <c r="A90" s="104" t="s">
        <v>54</v>
      </c>
      <c r="B90" s="77"/>
      <c r="C90" s="77"/>
      <c r="D90" s="77"/>
      <c r="E90" s="77">
        <v>0.13800000000000001</v>
      </c>
      <c r="F90" s="77">
        <v>8.5999999999999993E-2</v>
      </c>
      <c r="G90" s="77">
        <v>6.4000000000000001E-2</v>
      </c>
      <c r="H90" s="77">
        <v>5.0999999999999997E-2</v>
      </c>
      <c r="I90" s="77">
        <v>0.16300000000000001</v>
      </c>
      <c r="J90" s="77">
        <v>0.28100000000000003</v>
      </c>
      <c r="K90" s="77">
        <v>0.57699999999999996</v>
      </c>
      <c r="L90" s="77">
        <v>0.318</v>
      </c>
      <c r="M90" s="77">
        <v>2.7E-2</v>
      </c>
      <c r="N90" s="78">
        <v>274</v>
      </c>
      <c r="O90" s="122">
        <v>0.189</v>
      </c>
      <c r="P90" s="140" t="s">
        <v>171</v>
      </c>
    </row>
    <row r="91" spans="1:16" x14ac:dyDescent="0.2">
      <c r="A91" s="104" t="s">
        <v>55</v>
      </c>
      <c r="B91" s="77"/>
      <c r="C91" s="77"/>
      <c r="D91" s="77"/>
      <c r="E91" s="77">
        <v>0.13</v>
      </c>
      <c r="F91" s="77">
        <v>9.1999999999999998E-2</v>
      </c>
      <c r="G91" s="77">
        <v>0.14799999999999999</v>
      </c>
      <c r="H91" s="77">
        <v>9.0999999999999998E-2</v>
      </c>
      <c r="I91" s="77">
        <v>0.13100000000000001</v>
      </c>
      <c r="J91" s="77">
        <v>8.6999999999999994E-2</v>
      </c>
      <c r="K91" s="77">
        <v>6.5000000000000002E-2</v>
      </c>
      <c r="L91" s="77">
        <v>0.46800000000000003</v>
      </c>
      <c r="M91" s="77">
        <v>0.45400000000000001</v>
      </c>
      <c r="N91" s="78">
        <v>274</v>
      </c>
      <c r="O91" s="122">
        <v>0.182</v>
      </c>
      <c r="P91" s="140" t="s">
        <v>171</v>
      </c>
    </row>
    <row r="92" spans="1:16" ht="15" thickBot="1" x14ac:dyDescent="0.25">
      <c r="A92" s="116" t="s">
        <v>94</v>
      </c>
      <c r="B92" s="117"/>
      <c r="C92" s="117"/>
      <c r="D92" s="117"/>
      <c r="E92" s="117">
        <v>0.106</v>
      </c>
      <c r="F92" s="117">
        <v>0.11700000000000001</v>
      </c>
      <c r="G92" s="117">
        <v>7.0999999999999994E-2</v>
      </c>
      <c r="H92" s="117">
        <v>0.128</v>
      </c>
      <c r="I92" s="117">
        <v>6.9000000000000006E-2</v>
      </c>
      <c r="J92" s="117">
        <v>5.8000000000000003E-2</v>
      </c>
      <c r="K92" s="117">
        <v>6.6000000000000003E-2</v>
      </c>
      <c r="L92" s="117">
        <v>5.0999999999999997E-2</v>
      </c>
      <c r="M92" s="117">
        <v>5.1999999999999998E-2</v>
      </c>
      <c r="N92" s="118">
        <v>274</v>
      </c>
      <c r="O92" s="120">
        <v>0.08</v>
      </c>
      <c r="P92" s="141" t="s">
        <v>171</v>
      </c>
    </row>
    <row r="93" spans="1:16" x14ac:dyDescent="0.2">
      <c r="A93" s="104" t="s">
        <v>56</v>
      </c>
      <c r="B93" s="77"/>
      <c r="C93" s="77"/>
      <c r="D93" s="77"/>
      <c r="E93" s="77">
        <v>0.14899999999999999</v>
      </c>
      <c r="F93" s="77">
        <v>0.33600000000000002</v>
      </c>
      <c r="G93" s="77">
        <v>6.6000000000000003E-2</v>
      </c>
      <c r="H93" s="77">
        <v>7.0000000000000007E-2</v>
      </c>
      <c r="I93" s="77">
        <v>0.39700000000000002</v>
      </c>
      <c r="J93" s="77">
        <v>9.2999999999999999E-2</v>
      </c>
      <c r="K93" s="77">
        <v>3.9E-2</v>
      </c>
      <c r="L93" s="77">
        <v>9.4E-2</v>
      </c>
      <c r="M93" s="77">
        <v>6.5000000000000002E-2</v>
      </c>
      <c r="N93" s="76">
        <v>274</v>
      </c>
      <c r="O93" s="122">
        <v>0.14499999999999999</v>
      </c>
      <c r="P93" s="140" t="s">
        <v>171</v>
      </c>
    </row>
    <row r="94" spans="1:16" x14ac:dyDescent="0.2">
      <c r="A94" s="104" t="s">
        <v>57</v>
      </c>
      <c r="B94" s="77"/>
      <c r="C94" s="77"/>
      <c r="D94" s="77"/>
      <c r="E94" s="77">
        <v>0.191</v>
      </c>
      <c r="F94" s="77">
        <v>0.154</v>
      </c>
      <c r="G94" s="77">
        <v>7.4999999999999997E-2</v>
      </c>
      <c r="H94" s="77">
        <v>7.8E-2</v>
      </c>
      <c r="I94" s="77">
        <v>7.9000000000000001E-2</v>
      </c>
      <c r="J94" s="77">
        <v>9.9000000000000005E-2</v>
      </c>
      <c r="K94" s="77">
        <v>0.248</v>
      </c>
      <c r="L94" s="77">
        <v>0.04</v>
      </c>
      <c r="M94" s="77">
        <v>5.5E-2</v>
      </c>
      <c r="N94" s="78">
        <v>274</v>
      </c>
      <c r="O94" s="122">
        <v>0.113</v>
      </c>
      <c r="P94" s="140" t="s">
        <v>171</v>
      </c>
    </row>
    <row r="95" spans="1:16" x14ac:dyDescent="0.2">
      <c r="A95" s="104" t="s">
        <v>58</v>
      </c>
      <c r="B95" s="77"/>
      <c r="C95" s="77"/>
      <c r="D95" s="77"/>
      <c r="E95" s="77">
        <v>0.127</v>
      </c>
      <c r="F95" s="77">
        <v>0.158</v>
      </c>
      <c r="G95" s="77">
        <v>6.6000000000000003E-2</v>
      </c>
      <c r="H95" s="77">
        <v>0.14799999999999999</v>
      </c>
      <c r="I95" s="77">
        <v>9.8000000000000004E-2</v>
      </c>
      <c r="J95" s="77">
        <v>0.06</v>
      </c>
      <c r="K95" s="77">
        <v>2.8000000000000001E-2</v>
      </c>
      <c r="L95" s="77">
        <v>3.6999999999999998E-2</v>
      </c>
      <c r="M95" s="77">
        <v>6.3E-2</v>
      </c>
      <c r="N95" s="78">
        <v>274</v>
      </c>
      <c r="O95" s="122">
        <v>8.7999999999999995E-2</v>
      </c>
      <c r="P95" s="140" t="s">
        <v>171</v>
      </c>
    </row>
    <row r="96" spans="1:16" x14ac:dyDescent="0.2">
      <c r="A96" s="108" t="s">
        <v>59</v>
      </c>
      <c r="B96" s="109"/>
      <c r="C96" s="109"/>
      <c r="D96" s="109"/>
      <c r="E96" s="109">
        <v>0.11799999999999999</v>
      </c>
      <c r="F96" s="109">
        <v>0.16200000000000001</v>
      </c>
      <c r="G96" s="109">
        <v>7.6999999999999999E-2</v>
      </c>
      <c r="H96" s="109">
        <v>4.9000000000000002E-2</v>
      </c>
      <c r="I96" s="109">
        <v>7.5999999999999998E-2</v>
      </c>
      <c r="J96" s="109">
        <v>6.5000000000000002E-2</v>
      </c>
      <c r="K96" s="109">
        <v>4.4999999999999998E-2</v>
      </c>
      <c r="L96" s="109">
        <v>8.5999999999999993E-2</v>
      </c>
      <c r="M96" s="109">
        <v>4.1000000000000002E-2</v>
      </c>
      <c r="N96" s="78">
        <v>274</v>
      </c>
      <c r="O96" s="121">
        <v>0.08</v>
      </c>
      <c r="P96" s="140" t="s">
        <v>171</v>
      </c>
    </row>
    <row r="97" spans="1:16" x14ac:dyDescent="0.2">
      <c r="A97" s="104" t="s">
        <v>60</v>
      </c>
      <c r="B97" s="77"/>
      <c r="C97" s="77"/>
      <c r="D97" s="77"/>
      <c r="E97" s="77">
        <v>0.159</v>
      </c>
      <c r="F97" s="77">
        <v>0.23499999999999999</v>
      </c>
      <c r="G97" s="77">
        <v>0.16</v>
      </c>
      <c r="H97" s="77">
        <v>0.13800000000000001</v>
      </c>
      <c r="I97" s="77">
        <v>0.109</v>
      </c>
      <c r="J97" s="77">
        <v>0.115</v>
      </c>
      <c r="K97" s="77">
        <v>0.19500000000000001</v>
      </c>
      <c r="L97" s="77">
        <v>0.501</v>
      </c>
      <c r="M97" s="77">
        <v>2.7E-2</v>
      </c>
      <c r="N97" s="78">
        <v>274</v>
      </c>
      <c r="O97" s="122">
        <v>0.183</v>
      </c>
      <c r="P97" s="140" t="s">
        <v>171</v>
      </c>
    </row>
    <row r="98" spans="1:16" x14ac:dyDescent="0.2">
      <c r="A98" s="104" t="s">
        <v>61</v>
      </c>
      <c r="B98" s="77"/>
      <c r="C98" s="77"/>
      <c r="D98" s="77"/>
      <c r="E98" s="77">
        <v>0.13500000000000001</v>
      </c>
      <c r="F98" s="77">
        <v>0.113</v>
      </c>
      <c r="G98" s="77">
        <v>0.17199999999999999</v>
      </c>
      <c r="H98" s="77">
        <v>4.1000000000000002E-2</v>
      </c>
      <c r="I98" s="77">
        <v>7.9000000000000001E-2</v>
      </c>
      <c r="J98" s="77">
        <v>9.2999999999999999E-2</v>
      </c>
      <c r="K98" s="77">
        <v>2.7E-2</v>
      </c>
      <c r="L98" s="77">
        <v>3.7999999999999999E-2</v>
      </c>
      <c r="M98" s="77">
        <v>5.8000000000000003E-2</v>
      </c>
      <c r="N98" s="78">
        <v>274</v>
      </c>
      <c r="O98" s="122">
        <v>8.4000000000000005E-2</v>
      </c>
      <c r="P98" s="140" t="s">
        <v>171</v>
      </c>
    </row>
    <row r="99" spans="1:16" ht="15" thickBot="1" x14ac:dyDescent="0.25">
      <c r="A99" s="116" t="s">
        <v>62</v>
      </c>
      <c r="B99" s="117"/>
      <c r="C99" s="117"/>
      <c r="D99" s="117"/>
      <c r="E99" s="117">
        <v>0.46200000000000002</v>
      </c>
      <c r="F99" s="117">
        <v>0.27</v>
      </c>
      <c r="G99" s="117">
        <v>9.6000000000000002E-2</v>
      </c>
      <c r="H99" s="117">
        <v>7.3999999999999996E-2</v>
      </c>
      <c r="I99" s="117">
        <v>9.2999999999999999E-2</v>
      </c>
      <c r="J99" s="117">
        <v>9.2999999999999999E-2</v>
      </c>
      <c r="K99" s="117">
        <v>5.2999999999999999E-2</v>
      </c>
      <c r="L99" s="117">
        <v>1.0820000000000001</v>
      </c>
      <c r="M99" s="117">
        <v>0.10199999999999999</v>
      </c>
      <c r="N99" s="118">
        <v>274</v>
      </c>
      <c r="O99" s="120">
        <v>0.25700000000000001</v>
      </c>
      <c r="P99" s="141" t="s">
        <v>171</v>
      </c>
    </row>
    <row r="100" spans="1:16" x14ac:dyDescent="0.2">
      <c r="A100" s="104" t="s">
        <v>95</v>
      </c>
      <c r="B100" s="77">
        <v>8.8999999999999996E-2</v>
      </c>
      <c r="C100" s="77">
        <v>4.7E-2</v>
      </c>
      <c r="D100" s="77">
        <v>9.0999999999999998E-2</v>
      </c>
      <c r="E100" s="77">
        <v>0.157</v>
      </c>
      <c r="F100" s="77">
        <v>0.108</v>
      </c>
      <c r="G100" s="77">
        <v>0.16300000000000001</v>
      </c>
      <c r="H100" s="77">
        <v>8.7999999999999995E-2</v>
      </c>
      <c r="I100" s="77">
        <v>0.22800000000000001</v>
      </c>
      <c r="J100" s="77">
        <v>7.3999999999999996E-2</v>
      </c>
      <c r="K100" s="77">
        <v>0.106</v>
      </c>
      <c r="L100" s="77">
        <v>0.36399999999999999</v>
      </c>
      <c r="M100" s="77">
        <v>0.06</v>
      </c>
      <c r="N100" s="76">
        <v>364</v>
      </c>
      <c r="O100" s="122">
        <v>0.13</v>
      </c>
      <c r="P100" s="140"/>
    </row>
    <row r="101" spans="1:16" x14ac:dyDescent="0.2">
      <c r="A101" s="104" t="s">
        <v>96</v>
      </c>
      <c r="B101" s="77">
        <v>9.9000000000000005E-2</v>
      </c>
      <c r="C101" s="77">
        <v>6.2E-2</v>
      </c>
      <c r="D101" s="77">
        <v>9.9000000000000005E-2</v>
      </c>
      <c r="E101" s="77">
        <v>0.154</v>
      </c>
      <c r="F101" s="77">
        <v>0.13</v>
      </c>
      <c r="G101" s="77">
        <v>0.33700000000000002</v>
      </c>
      <c r="H101" s="77">
        <v>6.2E-2</v>
      </c>
      <c r="I101" s="77">
        <v>0.152</v>
      </c>
      <c r="J101" s="77">
        <v>0.109</v>
      </c>
      <c r="K101" s="77">
        <v>0.35599999999999998</v>
      </c>
      <c r="L101" s="77">
        <v>0.09</v>
      </c>
      <c r="M101" s="77">
        <v>0.123</v>
      </c>
      <c r="N101" s="78">
        <v>364</v>
      </c>
      <c r="O101" s="122">
        <v>0.14899999999999999</v>
      </c>
      <c r="P101" s="143"/>
    </row>
    <row r="102" spans="1:16" x14ac:dyDescent="0.2">
      <c r="A102" s="104" t="s">
        <v>97</v>
      </c>
      <c r="B102" s="77">
        <v>6.3E-2</v>
      </c>
      <c r="C102" s="77">
        <v>4.9000000000000002E-2</v>
      </c>
      <c r="D102" s="77">
        <v>9.5000000000000001E-2</v>
      </c>
      <c r="E102" s="77">
        <v>0.13100000000000001</v>
      </c>
      <c r="F102" s="77">
        <v>9.9000000000000005E-2</v>
      </c>
      <c r="G102" s="77">
        <v>0.122</v>
      </c>
      <c r="H102" s="77">
        <v>5.5E-2</v>
      </c>
      <c r="I102" s="77">
        <v>0.1</v>
      </c>
      <c r="J102" s="77">
        <v>8.4000000000000005E-2</v>
      </c>
      <c r="K102" s="77">
        <v>0.10299999999999999</v>
      </c>
      <c r="L102" s="77">
        <v>0.1</v>
      </c>
      <c r="M102" s="77">
        <v>6.3E-2</v>
      </c>
      <c r="N102" s="78">
        <v>364</v>
      </c>
      <c r="O102" s="122">
        <v>8.8999999999999996E-2</v>
      </c>
      <c r="P102" s="143"/>
    </row>
    <row r="103" spans="1:16" ht="15" thickBot="1" x14ac:dyDescent="0.25">
      <c r="A103" s="116" t="s">
        <v>98</v>
      </c>
      <c r="B103" s="117">
        <v>0.15</v>
      </c>
      <c r="C103" s="117">
        <v>0.11799999999999999</v>
      </c>
      <c r="D103" s="117">
        <v>0.161</v>
      </c>
      <c r="E103" s="117">
        <v>0.20499999999999999</v>
      </c>
      <c r="F103" s="117">
        <v>9.1999999999999998E-2</v>
      </c>
      <c r="G103" s="117">
        <v>0.161</v>
      </c>
      <c r="H103" s="117">
        <v>0.111</v>
      </c>
      <c r="I103" s="117">
        <v>0.13500000000000001</v>
      </c>
      <c r="J103" s="117">
        <v>0.11799999999999999</v>
      </c>
      <c r="K103" s="117">
        <v>0.157</v>
      </c>
      <c r="L103" s="117">
        <v>8.4000000000000005E-2</v>
      </c>
      <c r="M103" s="117">
        <v>0.14299999999999999</v>
      </c>
      <c r="N103" s="118">
        <v>364</v>
      </c>
      <c r="O103" s="120">
        <v>0.13600000000000001</v>
      </c>
      <c r="P103" s="141"/>
    </row>
  </sheetData>
  <mergeCells count="3">
    <mergeCell ref="A1:M1"/>
    <mergeCell ref="A2:M2"/>
    <mergeCell ref="B43:D43"/>
  </mergeCells>
  <conditionalFormatting sqref="O6:O9 O11:O48 O50:O51 O57:O59 O61 O67 O74 O86:O88 O90 O93:O94 O100:O102 O53:O55 O63:O65 O69:O72 O76:O78 O80:O84 O96:O97">
    <cfRule type="cellIs" dxfId="39" priority="40" stopIfTrue="1" operator="greaterThanOrEqual">
      <formula>0.355</formula>
    </cfRule>
    <cfRule type="cellIs" dxfId="38" priority="41" stopIfTrue="1" operator="equal">
      <formula>"Ausfall"</formula>
    </cfRule>
  </conditionalFormatting>
  <conditionalFormatting sqref="O10">
    <cfRule type="cellIs" dxfId="37" priority="37" stopIfTrue="1" operator="greaterThanOrEqual">
      <formula>0.355</formula>
    </cfRule>
    <cfRule type="cellIs" dxfId="36" priority="38" stopIfTrue="1" operator="equal">
      <formula>"Ausfall"</formula>
    </cfRule>
  </conditionalFormatting>
  <conditionalFormatting sqref="O49">
    <cfRule type="cellIs" dxfId="35" priority="35" stopIfTrue="1" operator="greaterThanOrEqual">
      <formula>0.355</formula>
    </cfRule>
    <cfRule type="cellIs" dxfId="34" priority="36" stopIfTrue="1" operator="equal">
      <formula>"Ausfall"</formula>
    </cfRule>
  </conditionalFormatting>
  <conditionalFormatting sqref="O56">
    <cfRule type="cellIs" dxfId="33" priority="33" stopIfTrue="1" operator="greaterThanOrEqual">
      <formula>0.355</formula>
    </cfRule>
    <cfRule type="cellIs" dxfId="32" priority="34" stopIfTrue="1" operator="equal">
      <formula>"Ausfall"</formula>
    </cfRule>
  </conditionalFormatting>
  <conditionalFormatting sqref="O60">
    <cfRule type="cellIs" dxfId="31" priority="31" stopIfTrue="1" operator="greaterThanOrEqual">
      <formula>0.355</formula>
    </cfRule>
    <cfRule type="cellIs" dxfId="30" priority="32" stopIfTrue="1" operator="equal">
      <formula>"Ausfall"</formula>
    </cfRule>
  </conditionalFormatting>
  <conditionalFormatting sqref="O66">
    <cfRule type="cellIs" dxfId="29" priority="29" stopIfTrue="1" operator="greaterThanOrEqual">
      <formula>0.355</formula>
    </cfRule>
    <cfRule type="cellIs" dxfId="28" priority="30" stopIfTrue="1" operator="equal">
      <formula>"Ausfall"</formula>
    </cfRule>
  </conditionalFormatting>
  <conditionalFormatting sqref="O73">
    <cfRule type="cellIs" dxfId="27" priority="27" stopIfTrue="1" operator="greaterThanOrEqual">
      <formula>0.355</formula>
    </cfRule>
    <cfRule type="cellIs" dxfId="26" priority="28" stopIfTrue="1" operator="equal">
      <formula>"Ausfall"</formula>
    </cfRule>
  </conditionalFormatting>
  <conditionalFormatting sqref="O85">
    <cfRule type="cellIs" dxfId="25" priority="25" stopIfTrue="1" operator="greaterThanOrEqual">
      <formula>0.355</formula>
    </cfRule>
    <cfRule type="cellIs" dxfId="24" priority="26" stopIfTrue="1" operator="equal">
      <formula>"Ausfall"</formula>
    </cfRule>
  </conditionalFormatting>
  <conditionalFormatting sqref="O89">
    <cfRule type="cellIs" dxfId="23" priority="23" stopIfTrue="1" operator="greaterThanOrEqual">
      <formula>0.355</formula>
    </cfRule>
    <cfRule type="cellIs" dxfId="22" priority="24" stopIfTrue="1" operator="equal">
      <formula>"Ausfall"</formula>
    </cfRule>
  </conditionalFormatting>
  <conditionalFormatting sqref="O92">
    <cfRule type="cellIs" dxfId="21" priority="21" stopIfTrue="1" operator="greaterThanOrEqual">
      <formula>0.355</formula>
    </cfRule>
    <cfRule type="cellIs" dxfId="20" priority="22" stopIfTrue="1" operator="equal">
      <formula>"Ausfall"</formula>
    </cfRule>
  </conditionalFormatting>
  <conditionalFormatting sqref="O99">
    <cfRule type="cellIs" dxfId="19" priority="19" stopIfTrue="1" operator="greaterThanOrEqual">
      <formula>0.355</formula>
    </cfRule>
    <cfRule type="cellIs" dxfId="18" priority="20" stopIfTrue="1" operator="equal">
      <formula>"Ausfall"</formula>
    </cfRule>
  </conditionalFormatting>
  <conditionalFormatting sqref="O103">
    <cfRule type="cellIs" dxfId="17" priority="17" stopIfTrue="1" operator="greaterThanOrEqual">
      <formula>0.355</formula>
    </cfRule>
    <cfRule type="cellIs" dxfId="16" priority="18" stopIfTrue="1" operator="equal">
      <formula>"Ausfall"</formula>
    </cfRule>
  </conditionalFormatting>
  <conditionalFormatting sqref="O52">
    <cfRule type="cellIs" dxfId="15" priority="15" stopIfTrue="1" operator="greaterThanOrEqual">
      <formula>0.355</formula>
    </cfRule>
    <cfRule type="cellIs" dxfId="14" priority="16" stopIfTrue="1" operator="equal">
      <formula>"Ausfall"</formula>
    </cfRule>
  </conditionalFormatting>
  <conditionalFormatting sqref="O62">
    <cfRule type="cellIs" dxfId="13" priority="13" stopIfTrue="1" operator="greaterThanOrEqual">
      <formula>0.355</formula>
    </cfRule>
    <cfRule type="cellIs" dxfId="12" priority="14" stopIfTrue="1" operator="equal">
      <formula>"Ausfall"</formula>
    </cfRule>
  </conditionalFormatting>
  <conditionalFormatting sqref="O68">
    <cfRule type="cellIs" dxfId="11" priority="11" stopIfTrue="1" operator="greaterThanOrEqual">
      <formula>0.355</formula>
    </cfRule>
    <cfRule type="cellIs" dxfId="10" priority="12" stopIfTrue="1" operator="equal">
      <formula>"Ausfall"</formula>
    </cfRule>
  </conditionalFormatting>
  <conditionalFormatting sqref="O75">
    <cfRule type="cellIs" dxfId="9" priority="9" stopIfTrue="1" operator="greaterThanOrEqual">
      <formula>0.355</formula>
    </cfRule>
    <cfRule type="cellIs" dxfId="8" priority="10" stopIfTrue="1" operator="equal">
      <formula>"Ausfall"</formula>
    </cfRule>
  </conditionalFormatting>
  <conditionalFormatting sqref="O79">
    <cfRule type="cellIs" dxfId="7" priority="7" stopIfTrue="1" operator="greaterThanOrEqual">
      <formula>0.355</formula>
    </cfRule>
    <cfRule type="cellIs" dxfId="6" priority="8" stopIfTrue="1" operator="equal">
      <formula>"Ausfall"</formula>
    </cfRule>
  </conditionalFormatting>
  <conditionalFormatting sqref="O91">
    <cfRule type="cellIs" dxfId="5" priority="5" stopIfTrue="1" operator="greaterThanOrEqual">
      <formula>0.355</formula>
    </cfRule>
    <cfRule type="cellIs" dxfId="4" priority="6" stopIfTrue="1" operator="equal">
      <formula>"Ausfall"</formula>
    </cfRule>
  </conditionalFormatting>
  <conditionalFormatting sqref="O95">
    <cfRule type="cellIs" dxfId="3" priority="3" stopIfTrue="1" operator="greaterThanOrEqual">
      <formula>0.355</formula>
    </cfRule>
    <cfRule type="cellIs" dxfId="2" priority="4" stopIfTrue="1" operator="equal">
      <formula>"Ausfall"</formula>
    </cfRule>
  </conditionalFormatting>
  <conditionalFormatting sqref="O98">
    <cfRule type="cellIs" dxfId="1" priority="1" stopIfTrue="1" operator="greaterThanOrEqual">
      <formula>0.355</formula>
    </cfRule>
    <cfRule type="cellIs" dxfId="0" priority="2" stopIfTrue="1" operator="equal">
      <formula>"Ausfall"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Normal="100" workbookViewId="0">
      <pane ySplit="6" topLeftCell="A7" activePane="bottomLeft" state="frozenSplit"/>
      <selection pane="bottomLeft" activeCell="G110" sqref="G110"/>
    </sheetView>
  </sheetViews>
  <sheetFormatPr baseColWidth="10" defaultRowHeight="14.25" x14ac:dyDescent="0.2"/>
  <cols>
    <col min="4" max="4" width="11.25" style="136"/>
  </cols>
  <sheetData>
    <row r="1" spans="1:16" ht="15" x14ac:dyDescent="0.25">
      <c r="A1" s="126" t="s">
        <v>158</v>
      </c>
    </row>
    <row r="2" spans="1:16" x14ac:dyDescent="0.2">
      <c r="A2" s="91" t="s">
        <v>159</v>
      </c>
    </row>
    <row r="3" spans="1:16" x14ac:dyDescent="0.2">
      <c r="A3" s="91" t="s">
        <v>160</v>
      </c>
    </row>
    <row r="4" spans="1:16" ht="15" thickBot="1" x14ac:dyDescent="0.25"/>
    <row r="5" spans="1:16" x14ac:dyDescent="0.2">
      <c r="A5" s="24" t="s">
        <v>128</v>
      </c>
      <c r="B5" s="25" t="s">
        <v>0</v>
      </c>
      <c r="C5" s="25" t="s">
        <v>0</v>
      </c>
      <c r="D5" s="25" t="s">
        <v>155</v>
      </c>
    </row>
    <row r="6" spans="1:16" ht="15" thickBot="1" x14ac:dyDescent="0.25">
      <c r="A6" s="124"/>
      <c r="B6" s="3" t="s">
        <v>63</v>
      </c>
      <c r="C6" s="3" t="s">
        <v>64</v>
      </c>
      <c r="D6" s="137"/>
    </row>
    <row r="7" spans="1:16" x14ac:dyDescent="0.2">
      <c r="A7" s="123" t="s">
        <v>65</v>
      </c>
      <c r="B7" s="8">
        <v>373988</v>
      </c>
      <c r="C7" s="8">
        <v>5704454</v>
      </c>
      <c r="D7" s="138" t="str">
        <f>HYPERLINK("http://www.gis-rest.nrw.de/geocoding_map_client/?rw="&amp;B7&amp;"&amp;hw="&amp;C7,A7)</f>
        <v>BOCH 004</v>
      </c>
      <c r="E7" s="91"/>
      <c r="F7" s="50"/>
      <c r="H7" s="50"/>
      <c r="N7" s="50"/>
      <c r="P7" s="90"/>
    </row>
    <row r="8" spans="1:16" x14ac:dyDescent="0.2">
      <c r="A8" s="105" t="s">
        <v>66</v>
      </c>
      <c r="B8" s="7">
        <v>373927</v>
      </c>
      <c r="C8" s="7">
        <v>5705000</v>
      </c>
      <c r="D8" s="139" t="str">
        <f t="shared" ref="D8:D75" si="0">HYPERLINK("http://www.gis-rest.nrw.de/geocoding_map_client/?rw="&amp;B8&amp;"&amp;hw="&amp;C8,A8)</f>
        <v>BOCH 006</v>
      </c>
    </row>
    <row r="9" spans="1:16" x14ac:dyDescent="0.2">
      <c r="A9" s="105" t="s">
        <v>164</v>
      </c>
      <c r="B9" s="7">
        <v>344139</v>
      </c>
      <c r="C9" s="7">
        <v>5714751</v>
      </c>
      <c r="D9" s="139" t="str">
        <f t="shared" si="0"/>
        <v>DINS 006</v>
      </c>
    </row>
    <row r="10" spans="1:16" x14ac:dyDescent="0.2">
      <c r="A10" s="105" t="s">
        <v>165</v>
      </c>
      <c r="B10" s="7">
        <v>343966</v>
      </c>
      <c r="C10" s="7">
        <v>5714835</v>
      </c>
      <c r="D10" s="139" t="str">
        <f t="shared" si="0"/>
        <v>DINS 007</v>
      </c>
      <c r="E10" s="50"/>
    </row>
    <row r="11" spans="1:16" x14ac:dyDescent="0.2">
      <c r="A11" s="105" t="s">
        <v>67</v>
      </c>
      <c r="B11" s="7">
        <v>392295</v>
      </c>
      <c r="C11" s="7">
        <v>5710075</v>
      </c>
      <c r="D11" s="139" t="str">
        <f t="shared" si="0"/>
        <v>DORT 002</v>
      </c>
    </row>
    <row r="12" spans="1:16" x14ac:dyDescent="0.2">
      <c r="A12" s="105" t="s">
        <v>10</v>
      </c>
      <c r="B12" s="7">
        <v>343373</v>
      </c>
      <c r="C12" s="7">
        <v>5699444</v>
      </c>
      <c r="D12" s="139" t="str">
        <f t="shared" si="0"/>
        <v>DUNO 008</v>
      </c>
    </row>
    <row r="13" spans="1:16" x14ac:dyDescent="0.2">
      <c r="A13" s="105" t="s">
        <v>11</v>
      </c>
      <c r="B13" s="7">
        <v>343401</v>
      </c>
      <c r="C13" s="7">
        <v>5702187</v>
      </c>
      <c r="D13" s="139" t="str">
        <f t="shared" si="0"/>
        <v>DUNO 021</v>
      </c>
    </row>
    <row r="14" spans="1:16" x14ac:dyDescent="0.2">
      <c r="A14" s="105" t="s">
        <v>12</v>
      </c>
      <c r="B14" s="7">
        <v>344622</v>
      </c>
      <c r="C14" s="7">
        <v>5702222</v>
      </c>
      <c r="D14" s="139" t="str">
        <f t="shared" si="0"/>
        <v>DUNO 022</v>
      </c>
    </row>
    <row r="15" spans="1:16" x14ac:dyDescent="0.2">
      <c r="A15" s="105" t="s">
        <v>13</v>
      </c>
      <c r="B15" s="7">
        <v>341489</v>
      </c>
      <c r="C15" s="7">
        <v>5703318</v>
      </c>
      <c r="D15" s="139" t="str">
        <f t="shared" si="0"/>
        <v>DUNO 026</v>
      </c>
    </row>
    <row r="16" spans="1:16" x14ac:dyDescent="0.2">
      <c r="A16" s="105" t="s">
        <v>14</v>
      </c>
      <c r="B16" s="7">
        <v>342574</v>
      </c>
      <c r="C16" s="7">
        <v>5703444</v>
      </c>
      <c r="D16" s="139" t="str">
        <f t="shared" si="0"/>
        <v>DUNO 027</v>
      </c>
    </row>
    <row r="17" spans="1:4" x14ac:dyDescent="0.2">
      <c r="A17" s="105" t="s">
        <v>15</v>
      </c>
      <c r="B17" s="7">
        <v>343735</v>
      </c>
      <c r="C17" s="7">
        <v>5703339</v>
      </c>
      <c r="D17" s="139" t="str">
        <f t="shared" si="0"/>
        <v>DUNO 028</v>
      </c>
    </row>
    <row r="18" spans="1:4" x14ac:dyDescent="0.2">
      <c r="A18" s="105" t="s">
        <v>16</v>
      </c>
      <c r="B18" s="7">
        <v>344488</v>
      </c>
      <c r="C18" s="7">
        <v>5703379</v>
      </c>
      <c r="D18" s="139" t="str">
        <f t="shared" si="0"/>
        <v>DUNO 029</v>
      </c>
    </row>
    <row r="19" spans="1:4" x14ac:dyDescent="0.2">
      <c r="A19" s="105" t="s">
        <v>17</v>
      </c>
      <c r="B19" s="7">
        <v>345508</v>
      </c>
      <c r="C19" s="7">
        <v>5703170</v>
      </c>
      <c r="D19" s="139" t="str">
        <f t="shared" si="0"/>
        <v>DUNO 030</v>
      </c>
    </row>
    <row r="20" spans="1:4" x14ac:dyDescent="0.2">
      <c r="A20" s="105" t="s">
        <v>18</v>
      </c>
      <c r="B20" s="7">
        <v>341807</v>
      </c>
      <c r="C20" s="7">
        <v>5704382</v>
      </c>
      <c r="D20" s="139" t="str">
        <f t="shared" si="0"/>
        <v>DUNO 034</v>
      </c>
    </row>
    <row r="21" spans="1:4" x14ac:dyDescent="0.2">
      <c r="A21" s="105" t="s">
        <v>19</v>
      </c>
      <c r="B21" s="7">
        <v>342762</v>
      </c>
      <c r="C21" s="7">
        <v>5704552</v>
      </c>
      <c r="D21" s="139" t="str">
        <f t="shared" si="0"/>
        <v>DUNO 035</v>
      </c>
    </row>
    <row r="22" spans="1:4" x14ac:dyDescent="0.2">
      <c r="A22" s="105" t="s">
        <v>20</v>
      </c>
      <c r="B22" s="7">
        <v>343462</v>
      </c>
      <c r="C22" s="7">
        <v>5704270</v>
      </c>
      <c r="D22" s="139" t="str">
        <f t="shared" si="0"/>
        <v>DUNO 036</v>
      </c>
    </row>
    <row r="23" spans="1:4" x14ac:dyDescent="0.2">
      <c r="A23" s="105" t="s">
        <v>21</v>
      </c>
      <c r="B23" s="7">
        <v>344520</v>
      </c>
      <c r="C23" s="7">
        <v>5704231</v>
      </c>
      <c r="D23" s="139" t="str">
        <f t="shared" si="0"/>
        <v>DUNO 037</v>
      </c>
    </row>
    <row r="24" spans="1:4" x14ac:dyDescent="0.2">
      <c r="A24" s="105" t="s">
        <v>22</v>
      </c>
      <c r="B24" s="7">
        <v>345538</v>
      </c>
      <c r="C24" s="7">
        <v>5704263</v>
      </c>
      <c r="D24" s="139" t="str">
        <f t="shared" si="0"/>
        <v>DUNO 038</v>
      </c>
    </row>
    <row r="25" spans="1:4" x14ac:dyDescent="0.2">
      <c r="A25" s="105" t="s">
        <v>23</v>
      </c>
      <c r="B25" s="7">
        <v>346347</v>
      </c>
      <c r="C25" s="7">
        <v>5704243</v>
      </c>
      <c r="D25" s="139" t="str">
        <f t="shared" si="0"/>
        <v>DUNO 039</v>
      </c>
    </row>
    <row r="26" spans="1:4" x14ac:dyDescent="0.2">
      <c r="A26" s="105" t="s">
        <v>24</v>
      </c>
      <c r="B26" s="7">
        <v>347391</v>
      </c>
      <c r="C26" s="7">
        <v>5704181</v>
      </c>
      <c r="D26" s="139" t="str">
        <f t="shared" si="0"/>
        <v>DUNO 040</v>
      </c>
    </row>
    <row r="27" spans="1:4" x14ac:dyDescent="0.2">
      <c r="A27" s="105" t="s">
        <v>25</v>
      </c>
      <c r="B27" s="7">
        <v>338706</v>
      </c>
      <c r="C27" s="7">
        <v>5705418</v>
      </c>
      <c r="D27" s="139" t="str">
        <f t="shared" si="0"/>
        <v>DUNO 042</v>
      </c>
    </row>
    <row r="28" spans="1:4" x14ac:dyDescent="0.2">
      <c r="A28" s="105" t="s">
        <v>26</v>
      </c>
      <c r="B28" s="7">
        <v>340624</v>
      </c>
      <c r="C28" s="7">
        <v>5705233</v>
      </c>
      <c r="D28" s="139" t="str">
        <f t="shared" si="0"/>
        <v>DUNO 044</v>
      </c>
    </row>
    <row r="29" spans="1:4" x14ac:dyDescent="0.2">
      <c r="A29" s="105" t="s">
        <v>27</v>
      </c>
      <c r="B29" s="7">
        <v>342561</v>
      </c>
      <c r="C29" s="7">
        <v>5705319</v>
      </c>
      <c r="D29" s="139" t="str">
        <f t="shared" si="0"/>
        <v>DUNO 046</v>
      </c>
    </row>
    <row r="30" spans="1:4" x14ac:dyDescent="0.2">
      <c r="A30" s="105" t="s">
        <v>28</v>
      </c>
      <c r="B30" s="7">
        <v>343373</v>
      </c>
      <c r="C30" s="7">
        <v>5705222</v>
      </c>
      <c r="D30" s="139" t="str">
        <f t="shared" si="0"/>
        <v>DUNO 047</v>
      </c>
    </row>
    <row r="31" spans="1:4" x14ac:dyDescent="0.2">
      <c r="A31" s="105" t="s">
        <v>29</v>
      </c>
      <c r="B31" s="7">
        <v>344694</v>
      </c>
      <c r="C31" s="7">
        <v>5705111</v>
      </c>
      <c r="D31" s="139" t="str">
        <f t="shared" si="0"/>
        <v>DUNO 048</v>
      </c>
    </row>
    <row r="32" spans="1:4" x14ac:dyDescent="0.2">
      <c r="A32" s="105" t="s">
        <v>30</v>
      </c>
      <c r="B32" s="7">
        <v>345740</v>
      </c>
      <c r="C32" s="7">
        <v>5705066</v>
      </c>
      <c r="D32" s="139" t="str">
        <f t="shared" si="0"/>
        <v>DUNO 049</v>
      </c>
    </row>
    <row r="33" spans="1:4" x14ac:dyDescent="0.2">
      <c r="A33" s="105" t="s">
        <v>31</v>
      </c>
      <c r="B33" s="7">
        <v>346541</v>
      </c>
      <c r="C33" s="7">
        <v>5705111</v>
      </c>
      <c r="D33" s="139" t="str">
        <f t="shared" si="0"/>
        <v>DUNO 050</v>
      </c>
    </row>
    <row r="34" spans="1:4" x14ac:dyDescent="0.2">
      <c r="A34" s="105" t="s">
        <v>32</v>
      </c>
      <c r="B34" s="7">
        <v>348622</v>
      </c>
      <c r="C34" s="7">
        <v>5704994</v>
      </c>
      <c r="D34" s="139" t="str">
        <f t="shared" si="0"/>
        <v>DUNO 052</v>
      </c>
    </row>
    <row r="35" spans="1:4" x14ac:dyDescent="0.2">
      <c r="A35" s="105" t="s">
        <v>33</v>
      </c>
      <c r="B35" s="7">
        <v>340580</v>
      </c>
      <c r="C35" s="7">
        <v>5706631</v>
      </c>
      <c r="D35" s="139" t="str">
        <f t="shared" si="0"/>
        <v>DUNO 053</v>
      </c>
    </row>
    <row r="36" spans="1:4" x14ac:dyDescent="0.2">
      <c r="A36" s="105" t="s">
        <v>34</v>
      </c>
      <c r="B36" s="7">
        <v>343880</v>
      </c>
      <c r="C36" s="7">
        <v>5706115</v>
      </c>
      <c r="D36" s="139" t="str">
        <f t="shared" si="0"/>
        <v>DUNO 056</v>
      </c>
    </row>
    <row r="37" spans="1:4" x14ac:dyDescent="0.2">
      <c r="A37" s="105" t="s">
        <v>35</v>
      </c>
      <c r="B37" s="7">
        <v>345651</v>
      </c>
      <c r="C37" s="7">
        <v>5706155</v>
      </c>
      <c r="D37" s="139" t="str">
        <f t="shared" si="0"/>
        <v>DUNO 058</v>
      </c>
    </row>
    <row r="38" spans="1:4" x14ac:dyDescent="0.2">
      <c r="A38" s="105" t="s">
        <v>36</v>
      </c>
      <c r="B38" s="7">
        <v>342399</v>
      </c>
      <c r="C38" s="7">
        <v>5707181</v>
      </c>
      <c r="D38" s="139" t="str">
        <f t="shared" si="0"/>
        <v>DUNO 065</v>
      </c>
    </row>
    <row r="39" spans="1:4" x14ac:dyDescent="0.2">
      <c r="A39" s="105" t="s">
        <v>37</v>
      </c>
      <c r="B39" s="7">
        <v>343618</v>
      </c>
      <c r="C39" s="7">
        <v>5706886</v>
      </c>
      <c r="D39" s="139" t="str">
        <f t="shared" si="0"/>
        <v>DUNO 066</v>
      </c>
    </row>
    <row r="40" spans="1:4" x14ac:dyDescent="0.2">
      <c r="A40" s="105" t="s">
        <v>38</v>
      </c>
      <c r="B40" s="7">
        <v>344761</v>
      </c>
      <c r="C40" s="7">
        <v>5707288</v>
      </c>
      <c r="D40" s="139" t="str">
        <f t="shared" si="0"/>
        <v>DUNO 067</v>
      </c>
    </row>
    <row r="41" spans="1:4" x14ac:dyDescent="0.2">
      <c r="A41" s="105" t="s">
        <v>39</v>
      </c>
      <c r="B41" s="7">
        <v>346714</v>
      </c>
      <c r="C41" s="7">
        <v>5707239</v>
      </c>
      <c r="D41" s="139" t="str">
        <f t="shared" si="0"/>
        <v>DUNO 069</v>
      </c>
    </row>
    <row r="42" spans="1:4" x14ac:dyDescent="0.2">
      <c r="A42" s="105" t="s">
        <v>40</v>
      </c>
      <c r="B42" s="7">
        <v>341447</v>
      </c>
      <c r="C42" s="7">
        <v>5708436</v>
      </c>
      <c r="D42" s="139" t="str">
        <f t="shared" si="0"/>
        <v>DUNO 075</v>
      </c>
    </row>
    <row r="43" spans="1:4" x14ac:dyDescent="0.2">
      <c r="A43" s="105" t="s">
        <v>41</v>
      </c>
      <c r="B43" s="7">
        <v>342613</v>
      </c>
      <c r="C43" s="7">
        <v>5707991</v>
      </c>
      <c r="D43" s="139" t="str">
        <f t="shared" si="0"/>
        <v>DUNO 076</v>
      </c>
    </row>
    <row r="44" spans="1:4" x14ac:dyDescent="0.2">
      <c r="A44" s="105" t="s">
        <v>42</v>
      </c>
      <c r="B44" s="7">
        <v>343773</v>
      </c>
      <c r="C44" s="7">
        <v>5708255</v>
      </c>
      <c r="D44" s="139" t="str">
        <f t="shared" si="0"/>
        <v>DUNO 077</v>
      </c>
    </row>
    <row r="45" spans="1:4" x14ac:dyDescent="0.2">
      <c r="A45" s="105" t="s">
        <v>43</v>
      </c>
      <c r="B45" s="7">
        <v>345563</v>
      </c>
      <c r="C45" s="7">
        <v>5708288</v>
      </c>
      <c r="D45" s="139" t="str">
        <f t="shared" si="0"/>
        <v>DUNO 079</v>
      </c>
    </row>
    <row r="46" spans="1:4" x14ac:dyDescent="0.2">
      <c r="A46" s="105" t="s">
        <v>44</v>
      </c>
      <c r="B46" s="7">
        <v>342847</v>
      </c>
      <c r="C46" s="7">
        <v>5709541</v>
      </c>
      <c r="D46" s="139" t="str">
        <f t="shared" si="0"/>
        <v>DUNO 084</v>
      </c>
    </row>
    <row r="47" spans="1:4" x14ac:dyDescent="0.2">
      <c r="A47" s="105" t="s">
        <v>45</v>
      </c>
      <c r="B47" s="7">
        <v>343439</v>
      </c>
      <c r="C47" s="7">
        <v>5709271</v>
      </c>
      <c r="D47" s="139" t="str">
        <f t="shared" si="0"/>
        <v>DUNO 085</v>
      </c>
    </row>
    <row r="48" spans="1:4" x14ac:dyDescent="0.2">
      <c r="A48" s="105" t="s">
        <v>46</v>
      </c>
      <c r="B48" s="7">
        <v>344850</v>
      </c>
      <c r="C48" s="7">
        <v>5709089</v>
      </c>
      <c r="D48" s="139" t="str">
        <f t="shared" si="0"/>
        <v>DUNO 086</v>
      </c>
    </row>
    <row r="49" spans="1:4" x14ac:dyDescent="0.2">
      <c r="A49" s="105" t="s">
        <v>166</v>
      </c>
      <c r="B49" s="7">
        <v>342692</v>
      </c>
      <c r="C49" s="7">
        <v>5703940</v>
      </c>
      <c r="D49" s="139" t="str">
        <f t="shared" si="0"/>
        <v>DUNO 119</v>
      </c>
    </row>
    <row r="50" spans="1:4" x14ac:dyDescent="0.2">
      <c r="A50" s="105" t="s">
        <v>167</v>
      </c>
      <c r="B50" s="7">
        <v>346341</v>
      </c>
      <c r="C50" s="7">
        <v>5703864</v>
      </c>
      <c r="D50" s="139" t="str">
        <f t="shared" si="0"/>
        <v>DUNO 122</v>
      </c>
    </row>
    <row r="51" spans="1:4" x14ac:dyDescent="0.2">
      <c r="A51" s="105" t="s">
        <v>47</v>
      </c>
      <c r="B51" s="7">
        <v>339954</v>
      </c>
      <c r="C51" s="7">
        <v>5693320</v>
      </c>
      <c r="D51" s="139" t="str">
        <f t="shared" si="0"/>
        <v>DUSÜ 006</v>
      </c>
    </row>
    <row r="52" spans="1:4" x14ac:dyDescent="0.2">
      <c r="A52" s="105" t="s">
        <v>48</v>
      </c>
      <c r="B52" s="7">
        <v>342073</v>
      </c>
      <c r="C52" s="7">
        <v>5693469</v>
      </c>
      <c r="D52" s="139" t="str">
        <f t="shared" si="0"/>
        <v>DUSÜ 007</v>
      </c>
    </row>
    <row r="53" spans="1:4" x14ac:dyDescent="0.2">
      <c r="A53" s="105" t="s">
        <v>49</v>
      </c>
      <c r="B53" s="7">
        <v>342261</v>
      </c>
      <c r="C53" s="7">
        <v>5693918</v>
      </c>
      <c r="D53" s="139" t="str">
        <f t="shared" si="0"/>
        <v>DUSÜ 009</v>
      </c>
    </row>
    <row r="54" spans="1:4" x14ac:dyDescent="0.2">
      <c r="A54" s="105" t="s">
        <v>50</v>
      </c>
      <c r="B54" s="7">
        <v>342591</v>
      </c>
      <c r="C54" s="7">
        <v>5693766</v>
      </c>
      <c r="D54" s="139" t="str">
        <f t="shared" si="0"/>
        <v>DUSÜ 010</v>
      </c>
    </row>
    <row r="55" spans="1:4" x14ac:dyDescent="0.2">
      <c r="A55" s="105" t="s">
        <v>68</v>
      </c>
      <c r="B55" s="7">
        <v>342417</v>
      </c>
      <c r="C55" s="7">
        <v>5694419</v>
      </c>
      <c r="D55" s="139" t="str">
        <f t="shared" si="0"/>
        <v>DUSÜ 012</v>
      </c>
    </row>
    <row r="56" spans="1:4" x14ac:dyDescent="0.2">
      <c r="A56" s="105" t="s">
        <v>69</v>
      </c>
      <c r="B56" s="7">
        <v>342665</v>
      </c>
      <c r="C56" s="7">
        <v>5693878</v>
      </c>
      <c r="D56" s="139" t="str">
        <f t="shared" si="0"/>
        <v>DUSÜ 025</v>
      </c>
    </row>
    <row r="57" spans="1:4" x14ac:dyDescent="0.2">
      <c r="A57" s="105" t="s">
        <v>70</v>
      </c>
      <c r="B57" s="7">
        <v>343334</v>
      </c>
      <c r="C57" s="7">
        <v>5694268</v>
      </c>
      <c r="D57" s="139" t="str">
        <f t="shared" si="0"/>
        <v>DUSÜ 027</v>
      </c>
    </row>
    <row r="58" spans="1:4" x14ac:dyDescent="0.2">
      <c r="A58" s="105" t="s">
        <v>168</v>
      </c>
      <c r="B58" s="7">
        <v>308268</v>
      </c>
      <c r="C58" s="7">
        <v>5629656</v>
      </c>
      <c r="D58" s="139" t="str">
        <f t="shared" si="0"/>
        <v>ESCH 001</v>
      </c>
    </row>
    <row r="59" spans="1:4" x14ac:dyDescent="0.2">
      <c r="A59" s="105" t="s">
        <v>169</v>
      </c>
      <c r="B59" s="7">
        <v>307936</v>
      </c>
      <c r="C59" s="7">
        <v>5630015</v>
      </c>
      <c r="D59" s="139" t="str">
        <f t="shared" si="0"/>
        <v>ESCH 002</v>
      </c>
    </row>
    <row r="60" spans="1:4" x14ac:dyDescent="0.2">
      <c r="A60" s="105" t="s">
        <v>110</v>
      </c>
      <c r="B60" s="7">
        <v>310067</v>
      </c>
      <c r="C60" s="7">
        <v>5633652</v>
      </c>
      <c r="D60" s="139" t="str">
        <f t="shared" si="0"/>
        <v>WEIS 001</v>
      </c>
    </row>
    <row r="61" spans="1:4" x14ac:dyDescent="0.2">
      <c r="A61" s="105" t="s">
        <v>112</v>
      </c>
      <c r="B61" s="7">
        <v>310627</v>
      </c>
      <c r="C61" s="7">
        <v>5634157</v>
      </c>
      <c r="D61" s="139" t="str">
        <f t="shared" si="0"/>
        <v>WEIS 003</v>
      </c>
    </row>
    <row r="62" spans="1:4" x14ac:dyDescent="0.2">
      <c r="A62" s="105" t="s">
        <v>71</v>
      </c>
      <c r="B62" s="7">
        <v>328306</v>
      </c>
      <c r="C62" s="7">
        <v>5706309</v>
      </c>
      <c r="D62" s="139" t="str">
        <f t="shared" si="0"/>
        <v>KALI 001</v>
      </c>
    </row>
    <row r="63" spans="1:4" x14ac:dyDescent="0.2">
      <c r="A63" s="105" t="s">
        <v>72</v>
      </c>
      <c r="B63" s="7">
        <v>328005</v>
      </c>
      <c r="C63" s="7">
        <v>5705788</v>
      </c>
      <c r="D63" s="139" t="str">
        <f t="shared" si="0"/>
        <v>KALI 002</v>
      </c>
    </row>
    <row r="64" spans="1:4" x14ac:dyDescent="0.2">
      <c r="A64" s="105" t="s">
        <v>73</v>
      </c>
      <c r="B64" s="7">
        <v>327643</v>
      </c>
      <c r="C64" s="7">
        <v>5705463</v>
      </c>
      <c r="D64" s="139" t="str">
        <f t="shared" si="0"/>
        <v>KALI 003</v>
      </c>
    </row>
    <row r="65" spans="1:4" x14ac:dyDescent="0.2">
      <c r="A65" s="105" t="s">
        <v>74</v>
      </c>
      <c r="B65" s="7">
        <v>327487</v>
      </c>
      <c r="C65" s="7">
        <v>5706543</v>
      </c>
      <c r="D65" s="139" t="str">
        <f t="shared" si="0"/>
        <v>KALI 004</v>
      </c>
    </row>
    <row r="66" spans="1:4" x14ac:dyDescent="0.2">
      <c r="A66" s="105" t="s">
        <v>75</v>
      </c>
      <c r="B66" s="7">
        <v>328762</v>
      </c>
      <c r="C66" s="7">
        <v>5706832</v>
      </c>
      <c r="D66" s="139" t="str">
        <f t="shared" si="0"/>
        <v>KALI 005</v>
      </c>
    </row>
    <row r="67" spans="1:4" x14ac:dyDescent="0.2">
      <c r="A67" s="105" t="s">
        <v>76</v>
      </c>
      <c r="B67" s="7">
        <v>328614</v>
      </c>
      <c r="C67" s="7">
        <v>5705630</v>
      </c>
      <c r="D67" s="139" t="str">
        <f t="shared" si="0"/>
        <v>KALI 006</v>
      </c>
    </row>
    <row r="68" spans="1:4" x14ac:dyDescent="0.2">
      <c r="A68" s="105" t="s">
        <v>108</v>
      </c>
      <c r="B68" s="7">
        <v>329129</v>
      </c>
      <c r="C68" s="7">
        <v>5687040</v>
      </c>
      <c r="D68" s="139" t="str">
        <f t="shared" si="0"/>
        <v>KRES 001A</v>
      </c>
    </row>
    <row r="69" spans="1:4" x14ac:dyDescent="0.2">
      <c r="A69" s="105" t="s">
        <v>77</v>
      </c>
      <c r="B69" s="7">
        <v>329482</v>
      </c>
      <c r="C69" s="7">
        <v>5687021</v>
      </c>
      <c r="D69" s="139" t="str">
        <f t="shared" si="0"/>
        <v>KRES 002</v>
      </c>
    </row>
    <row r="70" spans="1:4" x14ac:dyDescent="0.2">
      <c r="A70" s="105" t="s">
        <v>78</v>
      </c>
      <c r="B70" s="7">
        <v>329389</v>
      </c>
      <c r="C70" s="7">
        <v>5685462</v>
      </c>
      <c r="D70" s="139" t="str">
        <f t="shared" si="0"/>
        <v>KRES 003</v>
      </c>
    </row>
    <row r="71" spans="1:4" x14ac:dyDescent="0.2">
      <c r="A71" s="105" t="s">
        <v>51</v>
      </c>
      <c r="B71" s="7">
        <v>336947</v>
      </c>
      <c r="C71" s="7">
        <v>5690252</v>
      </c>
      <c r="D71" s="139" t="str">
        <f t="shared" si="0"/>
        <v>KRHA 002</v>
      </c>
    </row>
    <row r="72" spans="1:4" x14ac:dyDescent="0.2">
      <c r="A72" s="105" t="s">
        <v>52</v>
      </c>
      <c r="B72" s="7">
        <v>339024</v>
      </c>
      <c r="C72" s="7">
        <v>5689745</v>
      </c>
      <c r="D72" s="139" t="str">
        <f t="shared" si="0"/>
        <v>KRHA 004</v>
      </c>
    </row>
    <row r="73" spans="1:4" x14ac:dyDescent="0.2">
      <c r="A73" s="105" t="s">
        <v>53</v>
      </c>
      <c r="B73" s="7">
        <v>337028</v>
      </c>
      <c r="C73" s="7">
        <v>5690552</v>
      </c>
      <c r="D73" s="139" t="str">
        <f t="shared" si="0"/>
        <v>KRHA 005</v>
      </c>
    </row>
    <row r="74" spans="1:4" x14ac:dyDescent="0.2">
      <c r="A74" s="105" t="s">
        <v>109</v>
      </c>
      <c r="B74" s="7">
        <v>338340</v>
      </c>
      <c r="C74" s="7">
        <v>5690430</v>
      </c>
      <c r="D74" s="139" t="str">
        <f t="shared" si="0"/>
        <v>KRHA 007B</v>
      </c>
    </row>
    <row r="75" spans="1:4" x14ac:dyDescent="0.2">
      <c r="A75" s="105" t="s">
        <v>79</v>
      </c>
      <c r="B75" s="7">
        <v>396069</v>
      </c>
      <c r="C75" s="7">
        <v>5717768</v>
      </c>
      <c r="D75" s="139" t="str">
        <f t="shared" si="0"/>
        <v>LÜNE 001</v>
      </c>
    </row>
    <row r="76" spans="1:4" x14ac:dyDescent="0.2">
      <c r="A76" s="105" t="s">
        <v>80</v>
      </c>
      <c r="B76" s="7">
        <v>396987</v>
      </c>
      <c r="C76" s="7">
        <v>5717674</v>
      </c>
      <c r="D76" s="139" t="str">
        <f t="shared" ref="D76:D104" si="1">HYPERLINK("http://www.gis-rest.nrw.de/geocoding_map_client/?rw="&amp;B76&amp;"&amp;hw="&amp;C76,A76)</f>
        <v>LÜNE 002</v>
      </c>
    </row>
    <row r="77" spans="1:4" x14ac:dyDescent="0.2">
      <c r="A77" s="105" t="s">
        <v>81</v>
      </c>
      <c r="B77" s="7">
        <v>397035</v>
      </c>
      <c r="C77" s="7">
        <v>5717895</v>
      </c>
      <c r="D77" s="139" t="str">
        <f t="shared" si="1"/>
        <v>LÜNE 003</v>
      </c>
    </row>
    <row r="78" spans="1:4" x14ac:dyDescent="0.2">
      <c r="A78" s="105" t="s">
        <v>82</v>
      </c>
      <c r="B78" s="7">
        <v>397911</v>
      </c>
      <c r="C78" s="7">
        <v>5718021</v>
      </c>
      <c r="D78" s="139" t="str">
        <f t="shared" si="1"/>
        <v>LÜNE 005</v>
      </c>
    </row>
    <row r="79" spans="1:4" x14ac:dyDescent="0.2">
      <c r="A79" s="105" t="s">
        <v>83</v>
      </c>
      <c r="B79" s="7">
        <v>397050</v>
      </c>
      <c r="C79" s="7">
        <v>5718556</v>
      </c>
      <c r="D79" s="139" t="str">
        <f t="shared" si="1"/>
        <v>LÜNE 006A</v>
      </c>
    </row>
    <row r="80" spans="1:4" x14ac:dyDescent="0.2">
      <c r="A80" s="105" t="s">
        <v>84</v>
      </c>
      <c r="B80" s="7">
        <v>397278</v>
      </c>
      <c r="C80" s="7">
        <v>5718482</v>
      </c>
      <c r="D80" s="139" t="str">
        <f t="shared" si="1"/>
        <v>LÜNE 007</v>
      </c>
    </row>
    <row r="81" spans="1:4" x14ac:dyDescent="0.2">
      <c r="A81" s="105" t="s">
        <v>85</v>
      </c>
      <c r="B81" s="7">
        <v>397933</v>
      </c>
      <c r="C81" s="7">
        <v>5719099</v>
      </c>
      <c r="D81" s="139" t="str">
        <f t="shared" si="1"/>
        <v>LÜNE 009A</v>
      </c>
    </row>
    <row r="82" spans="1:4" x14ac:dyDescent="0.2">
      <c r="A82" s="105" t="s">
        <v>86</v>
      </c>
      <c r="B82" s="7">
        <v>396193</v>
      </c>
      <c r="C82" s="7">
        <v>5718344</v>
      </c>
      <c r="D82" s="139" t="str">
        <f t="shared" si="1"/>
        <v>LÜNE 010</v>
      </c>
    </row>
    <row r="83" spans="1:4" x14ac:dyDescent="0.2">
      <c r="A83" s="105" t="s">
        <v>87</v>
      </c>
      <c r="B83" s="7">
        <v>397206</v>
      </c>
      <c r="C83" s="7">
        <v>5718018</v>
      </c>
      <c r="D83" s="139" t="str">
        <f t="shared" si="1"/>
        <v>LÜNE 011</v>
      </c>
    </row>
    <row r="84" spans="1:4" x14ac:dyDescent="0.2">
      <c r="A84" s="105" t="s">
        <v>88</v>
      </c>
      <c r="B84" s="7">
        <v>397541</v>
      </c>
      <c r="C84" s="7">
        <v>5718419</v>
      </c>
      <c r="D84" s="139" t="str">
        <f t="shared" si="1"/>
        <v>LÜNE 012</v>
      </c>
    </row>
    <row r="85" spans="1:4" x14ac:dyDescent="0.2">
      <c r="A85" s="105" t="s">
        <v>89</v>
      </c>
      <c r="B85" s="7">
        <v>395396</v>
      </c>
      <c r="C85" s="7">
        <v>5717711</v>
      </c>
      <c r="D85" s="139" t="str">
        <f t="shared" si="1"/>
        <v>LÜNE 015</v>
      </c>
    </row>
    <row r="86" spans="1:4" x14ac:dyDescent="0.2">
      <c r="A86" s="105" t="s">
        <v>90</v>
      </c>
      <c r="B86" s="7">
        <v>393697</v>
      </c>
      <c r="C86" s="7">
        <v>5717258</v>
      </c>
      <c r="D86" s="139" t="str">
        <f t="shared" si="1"/>
        <v>LÜNE 016</v>
      </c>
    </row>
    <row r="87" spans="1:4" x14ac:dyDescent="0.2">
      <c r="A87" s="105" t="s">
        <v>91</v>
      </c>
      <c r="B87" s="7">
        <v>350204</v>
      </c>
      <c r="C87" s="7">
        <v>5700960</v>
      </c>
      <c r="D87" s="139" t="str">
        <f t="shared" si="1"/>
        <v>MÜHA 003</v>
      </c>
    </row>
    <row r="88" spans="1:4" x14ac:dyDescent="0.2">
      <c r="A88" s="105" t="s">
        <v>92</v>
      </c>
      <c r="B88" s="7">
        <v>350386</v>
      </c>
      <c r="C88" s="7">
        <v>5699948</v>
      </c>
      <c r="D88" s="139" t="str">
        <f t="shared" si="1"/>
        <v>MÜHA 014</v>
      </c>
    </row>
    <row r="89" spans="1:4" x14ac:dyDescent="0.2">
      <c r="A89" s="105" t="s">
        <v>93</v>
      </c>
      <c r="B89" s="7">
        <v>350412</v>
      </c>
      <c r="C89" s="7">
        <v>5700660</v>
      </c>
      <c r="D89" s="139" t="str">
        <f t="shared" si="1"/>
        <v>MÜHA 015</v>
      </c>
    </row>
    <row r="90" spans="1:4" x14ac:dyDescent="0.2">
      <c r="A90" s="105" t="s">
        <v>107</v>
      </c>
      <c r="B90" s="7">
        <v>350655</v>
      </c>
      <c r="C90" s="7">
        <v>5699941</v>
      </c>
      <c r="D90" s="139" t="str">
        <f t="shared" si="1"/>
        <v>MÜHA 016</v>
      </c>
    </row>
    <row r="91" spans="1:4" x14ac:dyDescent="0.2">
      <c r="A91" s="105" t="s">
        <v>54</v>
      </c>
      <c r="B91" s="7">
        <v>399807</v>
      </c>
      <c r="C91" s="7">
        <v>5699720</v>
      </c>
      <c r="D91" s="139" t="str">
        <f t="shared" si="1"/>
        <v>SCHW 002</v>
      </c>
    </row>
    <row r="92" spans="1:4" x14ac:dyDescent="0.2">
      <c r="A92" s="105" t="s">
        <v>55</v>
      </c>
      <c r="B92" s="7">
        <v>399953</v>
      </c>
      <c r="C92" s="7">
        <v>5700162</v>
      </c>
      <c r="D92" s="139" t="str">
        <f t="shared" si="1"/>
        <v>SCHW 003</v>
      </c>
    </row>
    <row r="93" spans="1:4" x14ac:dyDescent="0.2">
      <c r="A93" s="105" t="s">
        <v>94</v>
      </c>
      <c r="B93" s="7">
        <v>399598</v>
      </c>
      <c r="C93" s="7">
        <v>5700187</v>
      </c>
      <c r="D93" s="139" t="str">
        <f t="shared" si="1"/>
        <v>SCHW 006</v>
      </c>
    </row>
    <row r="94" spans="1:4" x14ac:dyDescent="0.2">
      <c r="A94" s="105" t="s">
        <v>56</v>
      </c>
      <c r="B94" s="7">
        <v>430198</v>
      </c>
      <c r="C94" s="7">
        <v>5635517</v>
      </c>
      <c r="D94" s="139" t="str">
        <f t="shared" si="1"/>
        <v>SIEG 004</v>
      </c>
    </row>
    <row r="95" spans="1:4" x14ac:dyDescent="0.2">
      <c r="A95" s="105" t="s">
        <v>57</v>
      </c>
      <c r="B95" s="7">
        <v>431449</v>
      </c>
      <c r="C95" s="7">
        <v>5638013</v>
      </c>
      <c r="D95" s="139" t="str">
        <f t="shared" si="1"/>
        <v>SIEG 016</v>
      </c>
    </row>
    <row r="96" spans="1:4" x14ac:dyDescent="0.2">
      <c r="A96" s="105" t="s">
        <v>58</v>
      </c>
      <c r="B96" s="7">
        <v>431893</v>
      </c>
      <c r="C96" s="7">
        <v>5639161</v>
      </c>
      <c r="D96" s="139" t="str">
        <f t="shared" si="1"/>
        <v>SIEG 021</v>
      </c>
    </row>
    <row r="97" spans="1:4" x14ac:dyDescent="0.2">
      <c r="A97" s="105" t="s">
        <v>59</v>
      </c>
      <c r="B97" s="7">
        <v>431052</v>
      </c>
      <c r="C97" s="7">
        <v>5640111</v>
      </c>
      <c r="D97" s="139" t="str">
        <f t="shared" si="1"/>
        <v>SIEG 025</v>
      </c>
    </row>
    <row r="98" spans="1:4" x14ac:dyDescent="0.2">
      <c r="A98" s="105" t="s">
        <v>60</v>
      </c>
      <c r="B98" s="7">
        <v>431822</v>
      </c>
      <c r="C98" s="7">
        <v>5640166</v>
      </c>
      <c r="D98" s="139" t="str">
        <f t="shared" si="1"/>
        <v>SIEG 027</v>
      </c>
    </row>
    <row r="99" spans="1:4" x14ac:dyDescent="0.2">
      <c r="A99" s="105" t="s">
        <v>61</v>
      </c>
      <c r="B99" s="7">
        <v>432044</v>
      </c>
      <c r="C99" s="7">
        <v>5641692</v>
      </c>
      <c r="D99" s="139" t="str">
        <f t="shared" si="1"/>
        <v>SIEG 032</v>
      </c>
    </row>
    <row r="100" spans="1:4" x14ac:dyDescent="0.2">
      <c r="A100" s="105" t="s">
        <v>62</v>
      </c>
      <c r="B100" s="7">
        <v>430673</v>
      </c>
      <c r="C100" s="7">
        <v>5641340</v>
      </c>
      <c r="D100" s="139" t="str">
        <f t="shared" si="1"/>
        <v>SIEG 035</v>
      </c>
    </row>
    <row r="101" spans="1:4" x14ac:dyDescent="0.2">
      <c r="A101" s="105" t="s">
        <v>95</v>
      </c>
      <c r="B101" s="7">
        <v>383083</v>
      </c>
      <c r="C101" s="7">
        <v>5699469</v>
      </c>
      <c r="D101" s="139" t="str">
        <f t="shared" si="1"/>
        <v>WITT 001</v>
      </c>
    </row>
    <row r="102" spans="1:4" x14ac:dyDescent="0.2">
      <c r="A102" s="105" t="s">
        <v>96</v>
      </c>
      <c r="B102" s="7">
        <v>384307</v>
      </c>
      <c r="C102" s="7">
        <v>5699263</v>
      </c>
      <c r="D102" s="139" t="str">
        <f t="shared" si="1"/>
        <v>WITT 002</v>
      </c>
    </row>
    <row r="103" spans="1:4" x14ac:dyDescent="0.2">
      <c r="A103" s="105" t="s">
        <v>97</v>
      </c>
      <c r="B103" s="7">
        <v>383302</v>
      </c>
      <c r="C103" s="7">
        <v>5699823</v>
      </c>
      <c r="D103" s="139" t="str">
        <f t="shared" si="1"/>
        <v>WITT 003</v>
      </c>
    </row>
    <row r="104" spans="1:4" x14ac:dyDescent="0.2">
      <c r="A104" s="105" t="s">
        <v>98</v>
      </c>
      <c r="B104" s="7">
        <v>383984</v>
      </c>
      <c r="C104" s="7">
        <v>5699548</v>
      </c>
      <c r="D104" s="139" t="str">
        <f t="shared" si="1"/>
        <v>WITT 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H17" sqref="H17"/>
    </sheetView>
  </sheetViews>
  <sheetFormatPr baseColWidth="10" defaultRowHeight="14.25" x14ac:dyDescent="0.2"/>
  <cols>
    <col min="3" max="3" width="22.5" customWidth="1"/>
  </cols>
  <sheetData>
    <row r="1" spans="1:8" ht="15" x14ac:dyDescent="0.25">
      <c r="A1" s="87" t="s">
        <v>152</v>
      </c>
      <c r="B1" s="87"/>
      <c r="C1" s="87"/>
      <c r="D1" s="87"/>
      <c r="E1" s="87"/>
      <c r="F1" s="87"/>
      <c r="G1" s="87"/>
      <c r="H1" s="87"/>
    </row>
    <row r="4" spans="1:8" x14ac:dyDescent="0.2">
      <c r="A4" s="19" t="s">
        <v>131</v>
      </c>
      <c r="B4" s="19"/>
    </row>
    <row r="5" spans="1:8" x14ac:dyDescent="0.2">
      <c r="A5" s="19" t="s">
        <v>137</v>
      </c>
      <c r="B5" s="19"/>
    </row>
    <row r="6" spans="1:8" x14ac:dyDescent="0.2">
      <c r="A6" s="79" t="s">
        <v>138</v>
      </c>
      <c r="B6" s="19"/>
    </row>
    <row r="7" spans="1:8" x14ac:dyDescent="0.2">
      <c r="A7" s="19" t="s">
        <v>139</v>
      </c>
      <c r="B7" s="19"/>
    </row>
    <row r="8" spans="1:8" x14ac:dyDescent="0.2">
      <c r="A8" s="19"/>
      <c r="B8" s="19"/>
    </row>
    <row r="10" spans="1:8" x14ac:dyDescent="0.2">
      <c r="A10" s="19" t="s">
        <v>140</v>
      </c>
      <c r="B10" s="19" t="s">
        <v>141</v>
      </c>
    </row>
    <row r="11" spans="1:8" x14ac:dyDescent="0.2">
      <c r="A11" s="19" t="s">
        <v>142</v>
      </c>
      <c r="B11" s="19" t="s">
        <v>143</v>
      </c>
    </row>
    <row r="13" spans="1:8" x14ac:dyDescent="0.2">
      <c r="A13" s="19"/>
    </row>
    <row r="14" spans="1:8" x14ac:dyDescent="0.2">
      <c r="A14" s="19" t="s">
        <v>144</v>
      </c>
    </row>
    <row r="16" spans="1:8" x14ac:dyDescent="0.2">
      <c r="A16" s="80" t="s">
        <v>145</v>
      </c>
      <c r="B16" s="81"/>
      <c r="C16" s="81"/>
      <c r="D16" s="82"/>
    </row>
    <row r="17" spans="1:4" x14ac:dyDescent="0.2">
      <c r="A17" s="83" t="s">
        <v>146</v>
      </c>
      <c r="B17" s="83" t="s">
        <v>147</v>
      </c>
      <c r="C17" s="84" t="s">
        <v>148</v>
      </c>
      <c r="D17" s="84" t="s">
        <v>149</v>
      </c>
    </row>
    <row r="18" spans="1:4" x14ac:dyDescent="0.2">
      <c r="A18" s="85" t="s">
        <v>151</v>
      </c>
      <c r="B18" s="95">
        <v>43588</v>
      </c>
      <c r="C18" s="96"/>
      <c r="D18" s="86" t="s">
        <v>150</v>
      </c>
    </row>
    <row r="19" spans="1:4" x14ac:dyDescent="0.2">
      <c r="A19" s="97" t="s">
        <v>176</v>
      </c>
      <c r="B19" s="98">
        <v>43887</v>
      </c>
      <c r="C19" s="96"/>
      <c r="D19" s="86" t="s">
        <v>177</v>
      </c>
    </row>
    <row r="20" spans="1:4" x14ac:dyDescent="0.2">
      <c r="A20" s="97"/>
      <c r="B20" s="98"/>
      <c r="C20" s="36"/>
      <c r="D20" s="86"/>
    </row>
    <row r="21" spans="1:4" x14ac:dyDescent="0.2">
      <c r="A21" s="99"/>
      <c r="B21" s="98"/>
      <c r="C21" s="96"/>
      <c r="D21" s="96"/>
    </row>
    <row r="22" spans="1:4" x14ac:dyDescent="0.2">
      <c r="A22" s="99"/>
      <c r="B22" s="98"/>
      <c r="C22" s="96"/>
      <c r="D22" s="96"/>
    </row>
    <row r="23" spans="1:4" x14ac:dyDescent="0.2">
      <c r="A23" s="99"/>
      <c r="B23" s="100"/>
      <c r="C23" s="96"/>
      <c r="D23" s="96"/>
    </row>
    <row r="24" spans="1:4" x14ac:dyDescent="0.2">
      <c r="A24" s="99"/>
      <c r="B24" s="100"/>
      <c r="C24" s="96"/>
      <c r="D24" s="96"/>
    </row>
    <row r="25" spans="1:4" x14ac:dyDescent="0.2">
      <c r="A25" s="99"/>
      <c r="B25" s="100"/>
      <c r="C25" s="96"/>
      <c r="D25" s="96"/>
    </row>
    <row r="26" spans="1:4" x14ac:dyDescent="0.2">
      <c r="A26" s="99"/>
      <c r="B26" s="100"/>
      <c r="C26" s="96"/>
      <c r="D26" s="96"/>
    </row>
    <row r="27" spans="1:4" x14ac:dyDescent="0.2">
      <c r="A27" s="99"/>
      <c r="B27" s="100"/>
      <c r="C27" s="96"/>
      <c r="D27" s="96"/>
    </row>
    <row r="28" spans="1:4" x14ac:dyDescent="0.2">
      <c r="A28" s="99"/>
      <c r="B28" s="98"/>
      <c r="C28" s="96"/>
      <c r="D28" s="96"/>
    </row>
    <row r="29" spans="1:4" x14ac:dyDescent="0.2">
      <c r="A29" s="99"/>
      <c r="B29" s="98"/>
      <c r="C29" s="96"/>
      <c r="D29" s="96"/>
    </row>
    <row r="30" spans="1:4" x14ac:dyDescent="0.2">
      <c r="A30" s="101"/>
      <c r="B30" s="101"/>
      <c r="C30" s="96"/>
      <c r="D30" s="96"/>
    </row>
    <row r="31" spans="1:4" x14ac:dyDescent="0.2">
      <c r="A31" s="101"/>
      <c r="B31" s="101"/>
      <c r="C31" s="96"/>
      <c r="D31" s="96"/>
    </row>
    <row r="32" spans="1:4" x14ac:dyDescent="0.2">
      <c r="A32" s="102"/>
      <c r="B32" s="76"/>
      <c r="C32" s="103"/>
      <c r="D32" s="10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Jahresmittelwerte</vt:lpstr>
      <vt:lpstr>Monatswerte</vt:lpstr>
      <vt:lpstr>SN Monsts- Jahreswerte</vt:lpstr>
      <vt:lpstr>Messpunkte</vt:lpstr>
      <vt:lpstr>Allg. Hinweis</vt:lpstr>
      <vt:lpstr>Jahresmittelwerte!Drucktitel</vt:lpstr>
      <vt:lpstr>Monatswerte!Drucktitel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</dc:creator>
  <cp:lastModifiedBy>czorny</cp:lastModifiedBy>
  <cp:lastPrinted>2014-05-23T07:41:58Z</cp:lastPrinted>
  <dcterms:created xsi:type="dcterms:W3CDTF">2014-05-19T09:25:09Z</dcterms:created>
  <dcterms:modified xsi:type="dcterms:W3CDTF">2020-02-26T14:54:09Z</dcterms:modified>
</cp:coreProperties>
</file>